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C1D3BDC1-B914-4CBE-A9B4-7C034B99D5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L204" i="1" l="1"/>
  <c r="J204" i="1"/>
  <c r="I204" i="1"/>
  <c r="H204" i="1"/>
  <c r="G204" i="1"/>
  <c r="F204" i="1"/>
  <c r="L186" i="1"/>
  <c r="J186" i="1"/>
  <c r="I186" i="1"/>
  <c r="H186" i="1"/>
  <c r="G186" i="1"/>
  <c r="F186" i="1"/>
  <c r="L165" i="1"/>
  <c r="J165" i="1"/>
  <c r="I165" i="1"/>
  <c r="H165" i="1"/>
  <c r="G165" i="1"/>
  <c r="F165" i="1"/>
  <c r="L145" i="1"/>
  <c r="J145" i="1"/>
  <c r="I145" i="1"/>
  <c r="H145" i="1"/>
  <c r="G145" i="1"/>
  <c r="F145" i="1"/>
  <c r="F124" i="1"/>
  <c r="G124" i="1"/>
  <c r="H124" i="1"/>
  <c r="I124" i="1"/>
  <c r="J124" i="1"/>
  <c r="L124" i="1"/>
  <c r="L104" i="1" l="1"/>
  <c r="J104" i="1"/>
  <c r="I104" i="1"/>
  <c r="H104" i="1"/>
  <c r="G104" i="1"/>
  <c r="F104" i="1"/>
  <c r="L85" i="1"/>
  <c r="J85" i="1"/>
  <c r="I85" i="1"/>
  <c r="H85" i="1"/>
  <c r="G85" i="1"/>
  <c r="F85" i="1"/>
  <c r="L66" i="1"/>
  <c r="J66" i="1"/>
  <c r="I66" i="1"/>
  <c r="H66" i="1"/>
  <c r="G66" i="1"/>
  <c r="F66" i="1"/>
  <c r="G45" i="1"/>
  <c r="H45" i="1"/>
  <c r="I45" i="1"/>
  <c r="J45" i="1"/>
  <c r="G25" i="1"/>
  <c r="H25" i="1"/>
  <c r="I25" i="1"/>
  <c r="J25" i="1"/>
  <c r="F25" i="1"/>
  <c r="F45" i="1"/>
  <c r="L45" i="1"/>
  <c r="L25" i="1"/>
  <c r="L194" i="1" l="1"/>
  <c r="L174" i="1"/>
  <c r="L154" i="1"/>
  <c r="L134" i="1"/>
  <c r="L113" i="1"/>
  <c r="L93" i="1"/>
  <c r="L75" i="1"/>
  <c r="L54" i="1"/>
  <c r="L13" i="1"/>
  <c r="L35" i="1"/>
  <c r="F201" i="1" l="1"/>
  <c r="F194" i="1"/>
  <c r="F182" i="1"/>
  <c r="F162" i="1"/>
  <c r="F154" i="1"/>
  <c r="F141" i="1"/>
  <c r="F134" i="1"/>
  <c r="F121" i="1"/>
  <c r="F101" i="1"/>
  <c r="F93" i="1"/>
  <c r="F82" i="1"/>
  <c r="F62" i="1"/>
  <c r="F42" i="1"/>
  <c r="F35" i="1"/>
  <c r="F21" i="1"/>
  <c r="F174" i="1"/>
  <c r="F113" i="1"/>
  <c r="F75" i="1"/>
  <c r="F54" i="1"/>
  <c r="F13" i="1"/>
  <c r="F166" i="1" l="1"/>
  <c r="F125" i="1"/>
  <c r="F146" i="1"/>
  <c r="F187" i="1"/>
  <c r="F67" i="1"/>
  <c r="F26" i="1"/>
  <c r="F86" i="1"/>
  <c r="F46" i="1"/>
  <c r="F105" i="1"/>
  <c r="F205" i="1"/>
  <c r="B105" i="1"/>
  <c r="A105" i="1"/>
  <c r="L101" i="1"/>
  <c r="L105" i="1" s="1"/>
  <c r="J101" i="1"/>
  <c r="I101" i="1"/>
  <c r="H101" i="1"/>
  <c r="G101" i="1"/>
  <c r="J93" i="1"/>
  <c r="I93" i="1"/>
  <c r="H93" i="1"/>
  <c r="G93" i="1"/>
  <c r="G105" i="1" s="1"/>
  <c r="B86" i="1"/>
  <c r="A86" i="1"/>
  <c r="L82" i="1"/>
  <c r="L86" i="1" s="1"/>
  <c r="J82" i="1"/>
  <c r="I82" i="1"/>
  <c r="H82" i="1"/>
  <c r="G82" i="1"/>
  <c r="J75" i="1"/>
  <c r="I75" i="1"/>
  <c r="I86" i="1" s="1"/>
  <c r="H75" i="1"/>
  <c r="G75" i="1"/>
  <c r="B67" i="1"/>
  <c r="A67" i="1"/>
  <c r="L62" i="1"/>
  <c r="L67" i="1" s="1"/>
  <c r="J62" i="1"/>
  <c r="I62" i="1"/>
  <c r="H62" i="1"/>
  <c r="G62" i="1"/>
  <c r="J54" i="1"/>
  <c r="I54" i="1"/>
  <c r="H54" i="1"/>
  <c r="G54" i="1"/>
  <c r="B46" i="1"/>
  <c r="A46" i="1"/>
  <c r="L42" i="1"/>
  <c r="L46" i="1" s="1"/>
  <c r="J42" i="1"/>
  <c r="J46" i="1" s="1"/>
  <c r="I42" i="1"/>
  <c r="H42" i="1"/>
  <c r="G42" i="1"/>
  <c r="B36" i="1"/>
  <c r="A36" i="1"/>
  <c r="I35" i="1"/>
  <c r="H35" i="1"/>
  <c r="G35" i="1"/>
  <c r="B26" i="1"/>
  <c r="A26" i="1"/>
  <c r="L21" i="1"/>
  <c r="L26" i="1" s="1"/>
  <c r="J21" i="1"/>
  <c r="I21" i="1"/>
  <c r="H21" i="1"/>
  <c r="G21" i="1"/>
  <c r="B14" i="1"/>
  <c r="A14" i="1"/>
  <c r="J13" i="1"/>
  <c r="I13" i="1"/>
  <c r="H13" i="1"/>
  <c r="G13" i="1"/>
  <c r="H86" i="1" l="1"/>
  <c r="H105" i="1"/>
  <c r="H67" i="1"/>
  <c r="G67" i="1"/>
  <c r="I67" i="1"/>
  <c r="G26" i="1"/>
  <c r="F206" i="1"/>
  <c r="J105" i="1"/>
  <c r="I105" i="1"/>
  <c r="I46" i="1"/>
  <c r="G86" i="1"/>
  <c r="J86" i="1"/>
  <c r="J67" i="1"/>
  <c r="J26" i="1"/>
  <c r="I26" i="1"/>
  <c r="H46" i="1"/>
  <c r="H26" i="1"/>
  <c r="G46" i="1"/>
  <c r="J113" i="1"/>
  <c r="I113" i="1"/>
  <c r="H113" i="1"/>
  <c r="G113" i="1"/>
  <c r="B205" i="1" l="1"/>
  <c r="A205" i="1"/>
  <c r="L201" i="1"/>
  <c r="L205" i="1" s="1"/>
  <c r="J201" i="1"/>
  <c r="I201" i="1"/>
  <c r="H201" i="1"/>
  <c r="G201" i="1"/>
  <c r="J194" i="1"/>
  <c r="J205" i="1" s="1"/>
  <c r="I194" i="1"/>
  <c r="H194" i="1"/>
  <c r="H205" i="1" s="1"/>
  <c r="G194" i="1"/>
  <c r="G205" i="1" s="1"/>
  <c r="B187" i="1"/>
  <c r="A187" i="1"/>
  <c r="L182" i="1"/>
  <c r="L187" i="1" s="1"/>
  <c r="J182" i="1"/>
  <c r="I182" i="1"/>
  <c r="H182" i="1"/>
  <c r="G182" i="1"/>
  <c r="J174" i="1"/>
  <c r="I174" i="1"/>
  <c r="H174" i="1"/>
  <c r="G174" i="1"/>
  <c r="L162" i="1"/>
  <c r="L166" i="1" s="1"/>
  <c r="J162" i="1"/>
  <c r="I162" i="1"/>
  <c r="H162" i="1"/>
  <c r="G162" i="1"/>
  <c r="J154" i="1"/>
  <c r="I154" i="1"/>
  <c r="H154" i="1"/>
  <c r="G154" i="1"/>
  <c r="B146" i="1"/>
  <c r="A146" i="1"/>
  <c r="L141" i="1"/>
  <c r="L146" i="1" s="1"/>
  <c r="J141" i="1"/>
  <c r="I141" i="1"/>
  <c r="H141" i="1"/>
  <c r="G141" i="1"/>
  <c r="J134" i="1"/>
  <c r="I134" i="1"/>
  <c r="H134" i="1"/>
  <c r="G134" i="1"/>
  <c r="B125" i="1"/>
  <c r="A125" i="1"/>
  <c r="L121" i="1"/>
  <c r="L125" i="1" s="1"/>
  <c r="J121" i="1"/>
  <c r="J125" i="1" s="1"/>
  <c r="I121" i="1"/>
  <c r="I125" i="1" s="1"/>
  <c r="H121" i="1"/>
  <c r="H125" i="1" s="1"/>
  <c r="G121" i="1"/>
  <c r="G125" i="1" s="1"/>
  <c r="I205" i="1" l="1"/>
  <c r="I187" i="1"/>
  <c r="H187" i="1"/>
  <c r="G187" i="1"/>
  <c r="J187" i="1"/>
  <c r="I166" i="1"/>
  <c r="H166" i="1"/>
  <c r="G166" i="1"/>
  <c r="J166" i="1"/>
  <c r="L206" i="1"/>
  <c r="I146" i="1"/>
  <c r="H146" i="1"/>
  <c r="G146" i="1"/>
  <c r="J146" i="1"/>
  <c r="H206" i="1" l="1"/>
  <c r="I206" i="1"/>
  <c r="G206" i="1"/>
  <c r="J206" i="1"/>
</calcChain>
</file>

<file path=xl/sharedStrings.xml><?xml version="1.0" encoding="utf-8"?>
<sst xmlns="http://schemas.openxmlformats.org/spreadsheetml/2006/main" count="546" uniqueCount="177">
  <si>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</si>
  <si>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</si>
  <si>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</si>
  <si>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</si>
  <si>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</si>
  <si>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</si>
  <si>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</si>
  <si>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</si>
  <si>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</si>
  <si>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</si>
  <si>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</si>
  <si>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</si>
  <si>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</si>
  <si>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</si>
  <si>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</si>
  <si>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</si>
  <si>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</si>
  <si>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</si>
  <si>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</si>
  <si>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</si>
  <si>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</si>
  <si>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</si>
  <si>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</si>
  <si>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</si>
  <si>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</si>
  <si>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</si>
  <si>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</si>
  <si>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</si>
  <si>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</si>
  <si>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</si>
  <si>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</si>
  <si>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</si>
  <si>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</si>
  <si>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</si>
  <si>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</si>
  <si>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</si>
  <si>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</si>
  <si>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(согласовал)</t>
  </si>
  <si>
    <t>ТТК</t>
  </si>
  <si>
    <t>№582/13</t>
  </si>
  <si>
    <t>Батон витаминный с микронутриентами</t>
  </si>
  <si>
    <t>Хлеб ржаной</t>
  </si>
  <si>
    <t>Сыр твердый</t>
  </si>
  <si>
    <t>Сок фасованный</t>
  </si>
  <si>
    <t>№389/17</t>
  </si>
  <si>
    <t>Суп из овощей с мясом и сметаной</t>
  </si>
  <si>
    <t>Фрикадельки мясные в соусе</t>
  </si>
  <si>
    <t>№412/13</t>
  </si>
  <si>
    <t>Каша гречневая рассыпчатая</t>
  </si>
  <si>
    <t>№457/13</t>
  </si>
  <si>
    <t>Компот из сухофруктов</t>
  </si>
  <si>
    <t>Кофейный напиток на молоке</t>
  </si>
  <si>
    <t>№762/97</t>
  </si>
  <si>
    <t>Йогурт</t>
  </si>
  <si>
    <t>№420/10</t>
  </si>
  <si>
    <t>Кондитерское изделие промышленного производства</t>
  </si>
  <si>
    <t>№136/13</t>
  </si>
  <si>
    <t>№420/13</t>
  </si>
  <si>
    <t>№342/17</t>
  </si>
  <si>
    <t>Тефтели в соусе</t>
  </si>
  <si>
    <t>№402/13</t>
  </si>
  <si>
    <t>Макароны отварные</t>
  </si>
  <si>
    <t>№469/13</t>
  </si>
  <si>
    <t>Фрукт свежий</t>
  </si>
  <si>
    <t>Суп картофельный с бобовыми, с мясом</t>
  </si>
  <si>
    <t>№165/13</t>
  </si>
  <si>
    <t>Рыба, тушенная в томате с овощами</t>
  </si>
  <si>
    <t>№331/13</t>
  </si>
  <si>
    <t>Рис отварной с овощами</t>
  </si>
  <si>
    <t>№460/13</t>
  </si>
  <si>
    <t>Сок</t>
  </si>
  <si>
    <t>№178/13</t>
  </si>
  <si>
    <t>Какао витаминизированное с молоком</t>
  </si>
  <si>
    <t>Ёжики домашние</t>
  </si>
  <si>
    <t>Рагу овощное</t>
  </si>
  <si>
    <t>№492/13</t>
  </si>
  <si>
    <t>Суп картофельный с макаронными изделиями, с цыпленком</t>
  </si>
  <si>
    <t>№156/13</t>
  </si>
  <si>
    <t>Картофельное пюре</t>
  </si>
  <si>
    <t>№473/13</t>
  </si>
  <si>
    <t>Щи из свежей капусты с картофелем, мясом и сметаной</t>
  </si>
  <si>
    <t>№145/13</t>
  </si>
  <si>
    <t>№461/13</t>
  </si>
  <si>
    <t>Суп картофельный с крупой, с рыбными консервами</t>
  </si>
  <si>
    <t>№432/13</t>
  </si>
  <si>
    <t>№338/17</t>
  </si>
  <si>
    <t>№83/17</t>
  </si>
  <si>
    <t>№ 349/17</t>
  </si>
  <si>
    <t>№294/17</t>
  </si>
  <si>
    <t>Чай с сахаром</t>
  </si>
  <si>
    <t>№376/17</t>
  </si>
  <si>
    <t>Суп картофельный с рисом, с мясом</t>
  </si>
  <si>
    <t>Компот из кураги</t>
  </si>
  <si>
    <t>№546/13</t>
  </si>
  <si>
    <t>хлеб бел</t>
  </si>
  <si>
    <t>хлеб черн</t>
  </si>
  <si>
    <t>Чай с молоком</t>
  </si>
  <si>
    <t>№580/13</t>
  </si>
  <si>
    <t>Рассольник Ленинградский с мясом, со сметаной</t>
  </si>
  <si>
    <t>№153/13</t>
  </si>
  <si>
    <t>доп.гарнир</t>
  </si>
  <si>
    <t>Котлеты домашние с соусом</t>
  </si>
  <si>
    <t>№271/17</t>
  </si>
  <si>
    <t>Плов с мясом</t>
  </si>
  <si>
    <t>№377/13</t>
  </si>
  <si>
    <t>Компот из свежих яблок</t>
  </si>
  <si>
    <t>№538/13</t>
  </si>
  <si>
    <t>Шницель мясной с соусом</t>
  </si>
  <si>
    <t>№268/17</t>
  </si>
  <si>
    <t>Борщ из свежей капусты, с картофелем, мясом и сметаной</t>
  </si>
  <si>
    <t>Гуляш из филе куриного</t>
  </si>
  <si>
    <t>Каша молочная "Дружба", с маслом сливочным</t>
  </si>
  <si>
    <t>Запеканка картофельная с мясом, с маслом сливочным</t>
  </si>
  <si>
    <t>Омлет натуральный</t>
  </si>
  <si>
    <t>№307/13</t>
  </si>
  <si>
    <t>Полдник</t>
  </si>
  <si>
    <t>Напиток из шиповника</t>
  </si>
  <si>
    <t>муч.изделие</t>
  </si>
  <si>
    <t>№604/13</t>
  </si>
  <si>
    <t>№591/13</t>
  </si>
  <si>
    <t>Пирог печеный с конфитюром</t>
  </si>
  <si>
    <t>Булочка с сыром</t>
  </si>
  <si>
    <t>№633/13</t>
  </si>
  <si>
    <t>№586/13</t>
  </si>
  <si>
    <t>Ватрушка с творогом</t>
  </si>
  <si>
    <t>№606/13</t>
  </si>
  <si>
    <t>Рогалик с вареным сгущеным молоком</t>
  </si>
  <si>
    <t>Ватрушка с конфитюром</t>
  </si>
  <si>
    <t>Пирог печеный с яблоками</t>
  </si>
  <si>
    <t>Молочный коктейль фасованный</t>
  </si>
  <si>
    <t>№2/13</t>
  </si>
  <si>
    <t>Молоко витаминизированное фасованное</t>
  </si>
  <si>
    <t xml:space="preserve">Капуста квашеная </t>
  </si>
  <si>
    <t>Зефир</t>
  </si>
  <si>
    <t>Булочка домашняя</t>
  </si>
  <si>
    <t>Чай с лимоном</t>
  </si>
  <si>
    <t>№575/13</t>
  </si>
  <si>
    <t>Овощи свежие</t>
  </si>
  <si>
    <t>Суп картофельный с макаронными изделиями (звёздочки), с цыпленком</t>
  </si>
  <si>
    <t>закуска</t>
  </si>
  <si>
    <t>№71/17</t>
  </si>
  <si>
    <t>Напиток цитрусовый</t>
  </si>
  <si>
    <t>Мясо, тушенное с капустой</t>
  </si>
  <si>
    <t>Голень куриная отварная</t>
  </si>
  <si>
    <t>Чай с шиповником</t>
  </si>
  <si>
    <t>Борщ с картофелем, с цыпленком, со сметаной</t>
  </si>
  <si>
    <t>Мармелад фруктово-ягодный</t>
  </si>
  <si>
    <t>262,5</t>
  </si>
  <si>
    <t>Биточки рубленые из птицы</t>
  </si>
  <si>
    <t>Компот из свежих груш</t>
  </si>
  <si>
    <t>0.2</t>
  </si>
  <si>
    <t>Масло шоколадное</t>
  </si>
  <si>
    <t>Пудинг из творожного сыра Рикотта, со сгущеным молоком</t>
  </si>
  <si>
    <t>230</t>
  </si>
  <si>
    <t>№342/13</t>
  </si>
  <si>
    <t>Котлеты рыбные</t>
  </si>
  <si>
    <t>Картофель по-деревенски</t>
  </si>
  <si>
    <t>Каша молочная кукурузная, с маслом сливочным</t>
  </si>
  <si>
    <t>Капуста квашеная</t>
  </si>
  <si>
    <t>№154/13</t>
  </si>
  <si>
    <t>125</t>
  </si>
  <si>
    <t>Тефтели куриные с соусом</t>
  </si>
  <si>
    <t>№1/13</t>
  </si>
  <si>
    <t>200/5</t>
  </si>
  <si>
    <t>№157/13</t>
  </si>
  <si>
    <t xml:space="preserve">Рис отварной </t>
  </si>
  <si>
    <t>Пирог печеный с картофелем</t>
  </si>
  <si>
    <t>№406/17</t>
  </si>
  <si>
    <t>Яйцо вареное</t>
  </si>
  <si>
    <t>Суп молочный с макаронными изделиями (звёздочки)</t>
  </si>
  <si>
    <t>№209/17</t>
  </si>
  <si>
    <t>270</t>
  </si>
  <si>
    <t>Запеканка из творога с яблоками, со сгущеным молоком</t>
  </si>
  <si>
    <t>180/20</t>
  </si>
  <si>
    <t>Жаркое из мяса птицы</t>
  </si>
  <si>
    <t>Мышаева Е.П.</t>
  </si>
  <si>
    <t>МБОУ "Средняя школа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</si>
</sst>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2D2D2D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39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/>
    <xf numFmtId="0" fontId="1" fillId="4" borderId="2" xfId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49" fontId="1" fillId="0" borderId="2" xfId="1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4" borderId="9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3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3" fillId="0" borderId="3" xfId="0" applyFont="1" applyBorder="1"/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20" xfId="0" applyFont="1" applyBorder="1"/>
    <xf numFmtId="0" fontId="11" fillId="0" borderId="3" xfId="0" applyFont="1" applyBorder="1" applyAlignment="1" applyProtection="1">
      <alignment horizontal="right"/>
      <protection locked="0"/>
    </xf>
    <xf numFmtId="2" fontId="1" fillId="0" borderId="2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11" fillId="0" borderId="2" xfId="0" applyFont="1" applyFill="1" applyBorder="1" applyAlignment="1" applyProtection="1">
      <alignment horizontal="right"/>
      <protection locked="0"/>
    </xf>
    <xf numFmtId="2" fontId="4" fillId="0" borderId="0" xfId="0" applyNumberFormat="1" applyFont="1"/>
    <xf numFmtId="2" fontId="10" fillId="0" borderId="7" xfId="0" applyNumberFormat="1" applyFont="1" applyBorder="1" applyAlignment="1">
      <alignment horizontal="center" vertical="center" wrapText="1"/>
    </xf>
    <xf numFmtId="2" fontId="1" fillId="0" borderId="9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5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2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2" fontId="3" fillId="3" borderId="23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2" fontId="3" fillId="0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2" xfId="1" applyFont="1" applyBorder="1" applyAlignment="1">
      <alignment horizontal="left" vertical="center"/>
    </xf>
    <xf numFmtId="2" fontId="1" fillId="4" borderId="2" xfId="1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/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wrapText="1"/>
    </xf>
    <xf numFmtId="0" fontId="1" fillId="0" borderId="32" xfId="0" applyFont="1" applyFill="1" applyBorder="1" applyAlignment="1">
      <alignment horizontal="left"/>
    </xf>
    <xf numFmtId="0" fontId="1" fillId="0" borderId="0" xfId="0" applyFont="1" applyFill="1"/>
    <xf numFmtId="0" fontId="1" fillId="0" borderId="2" xfId="0" applyFont="1" applyFill="1" applyBorder="1" applyAlignment="1">
      <alignment vertical="top" wrapText="1"/>
    </xf>
    <xf numFmtId="0" fontId="1" fillId="0" borderId="32" xfId="1" applyFont="1" applyFill="1" applyBorder="1" applyAlignment="1">
      <alignment horizontal="left" vertical="top" wrapText="1"/>
    </xf>
    <xf numFmtId="0" fontId="1" fillId="0" borderId="32" xfId="1" applyFont="1" applyFill="1" applyBorder="1" applyAlignment="1">
      <alignment horizontal="left" wrapText="1"/>
    </xf>
    <xf numFmtId="0" fontId="1" fillId="0" borderId="32" xfId="1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/>
    </xf>
    <xf numFmtId="2" fontId="3" fillId="0" borderId="33" xfId="0" applyNumberFormat="1" applyFont="1" applyFill="1" applyBorder="1" applyAlignment="1" applyProtection="1">
      <alignment horizontal="center" vertical="top" wrapText="1"/>
      <protection locked="0"/>
    </xf>
    <xf numFmtId="0" fontId="1" fillId="0" borderId="34" xfId="0" applyFont="1" applyFill="1" applyBorder="1"/>
    <xf numFmtId="0" fontId="1" fillId="0" borderId="34" xfId="0" applyFont="1" applyFill="1" applyBorder="1" applyAlignment="1">
      <alignment horizontal="center" vertical="center"/>
    </xf>
    <xf numFmtId="0" fontId="1" fillId="0" borderId="1" xfId="0" applyFont="1" applyFill="1" applyBorder="1"/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32" xfId="0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left" wrapText="1"/>
    </xf>
    <xf numFmtId="0" fontId="1" fillId="4" borderId="4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2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11" fillId="0" borderId="22" xfId="0" applyFont="1" applyBorder="1" applyAlignment="1" applyProtection="1">
      <alignment horizontal="right"/>
      <protection locked="0"/>
    </xf>
    <xf numFmtId="0" fontId="3" fillId="0" borderId="22" xfId="0" applyFont="1" applyBorder="1" applyAlignment="1">
      <alignment vertical="top" wrapText="1"/>
    </xf>
    <xf numFmtId="0" fontId="1" fillId="4" borderId="22" xfId="1" applyFont="1" applyFill="1" applyBorder="1" applyAlignment="1">
      <alignment horizontal="center" vertical="center"/>
    </xf>
    <xf numFmtId="2" fontId="1" fillId="4" borderId="22" xfId="1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2" fontId="3" fillId="3" borderId="35" xfId="0" applyNumberFormat="1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20" xfId="0" applyFont="1" applyFill="1" applyBorder="1" applyProtection="1"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2" fontId="1" fillId="4" borderId="4" xfId="1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1" fillId="0" borderId="32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wrapText="1"/>
    </xf>
    <xf numFmtId="0" fontId="15" fillId="0" borderId="2" xfId="0" applyFont="1" applyFill="1" applyBorder="1"/>
    <xf numFmtId="0" fontId="1" fillId="0" borderId="3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1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center" vertical="top" wrapText="1"/>
    </xf>
    <xf numFmtId="2" fontId="3" fillId="3" borderId="4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/>
    <xf numFmtId="0" fontId="3" fillId="0" borderId="1" xfId="0" applyFont="1" applyFill="1" applyBorder="1"/>
    <xf numFmtId="49" fontId="1" fillId="0" borderId="3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Protection="1">
      <protection locked="0"/>
    </xf>
    <xf numFmtId="0" fontId="1" fillId="0" borderId="32" xfId="1" applyNumberFormat="1" applyFont="1" applyFill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2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9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09375" defaultRowHeight="13.2" x14ac:dyDescent="0.25"/>
  <cols>
    <col min="1" max="1" width="4.6640625" style="36" customWidth="1"/>
    <col min="2" max="2" width="5.33203125" style="36" customWidth="1"/>
    <col min="3" max="3" width="9.109375" style="35"/>
    <col min="4" max="4" width="11.5546875" style="35" customWidth="1"/>
    <col min="5" max="5" width="52.5546875" style="36" customWidth="1"/>
    <col min="6" max="6" width="9.33203125" style="36" customWidth="1"/>
    <col min="7" max="7" width="10" style="36" customWidth="1"/>
    <col min="8" max="8" width="7.5546875" style="36" customWidth="1"/>
    <col min="9" max="9" width="6.88671875" style="36" customWidth="1"/>
    <col min="10" max="10" width="8.109375" style="36" customWidth="1"/>
    <col min="11" max="11" width="10" style="36" customWidth="1"/>
    <col min="12" max="12" width="10.33203125" style="66" bestFit="1" customWidth="1"/>
    <col min="13" max="16384" width="9.109375" style="36"/>
  </cols>
  <sheetData>
    <row r="1" spans="1:19" ht="13.8" x14ac:dyDescent="0.25">
      <c r="A1" s="35" t="s">
        <v>7</v>
      </c>
      <c r="C1" s="221" t="s">
        <v>176</v>
      </c>
      <c r="D1" s="222"/>
      <c r="E1" s="222"/>
      <c r="F1" s="37" t="s">
        <v>16</v>
      </c>
      <c r="G1" s="36" t="s">
        <v>17</v>
      </c>
      <c r="H1" s="223" t="s">
        <v>37</v>
      </c>
      <c r="I1" s="223"/>
      <c r="J1" s="223"/>
      <c r="K1" s="223"/>
    </row>
    <row r="2" spans="1:19" ht="17.399999999999999" x14ac:dyDescent="0.25">
      <c r="A2" s="38" t="s">
        <v>6</v>
      </c>
      <c r="C2" s="36"/>
      <c r="G2" s="36" t="s">
        <v>18</v>
      </c>
      <c r="H2" s="223" t="s">
        <v>175</v>
      </c>
      <c r="I2" s="223"/>
      <c r="J2" s="223"/>
      <c r="K2" s="223"/>
    </row>
    <row r="3" spans="1:19" ht="17.25" customHeight="1" x14ac:dyDescent="0.25">
      <c r="A3" s="39" t="s">
        <v>8</v>
      </c>
      <c r="C3" s="36"/>
      <c r="D3" s="40"/>
      <c r="E3" s="41" t="s">
        <v>9</v>
      </c>
      <c r="G3" s="36" t="s">
        <v>19</v>
      </c>
      <c r="H3" s="42">
        <v>2</v>
      </c>
      <c r="I3" s="42">
        <v>9</v>
      </c>
      <c r="J3" s="43">
        <v>2024</v>
      </c>
      <c r="K3" s="44"/>
    </row>
    <row r="4" spans="1:19" ht="13.8" thickBot="1" x14ac:dyDescent="0.3">
      <c r="C4" s="36"/>
      <c r="D4" s="39"/>
      <c r="H4" s="45" t="s">
        <v>34</v>
      </c>
      <c r="I4" s="45" t="s">
        <v>35</v>
      </c>
      <c r="J4" s="45" t="s">
        <v>36</v>
      </c>
    </row>
    <row r="5" spans="1:19" ht="21" thickBot="1" x14ac:dyDescent="0.3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32</v>
      </c>
      <c r="G5" s="48" t="s">
        <v>1</v>
      </c>
      <c r="H5" s="48" t="s">
        <v>2</v>
      </c>
      <c r="I5" s="48" t="s">
        <v>3</v>
      </c>
      <c r="J5" s="48" t="s">
        <v>10</v>
      </c>
      <c r="K5" s="48" t="s">
        <v>11</v>
      </c>
      <c r="L5" s="67" t="s">
        <v>33</v>
      </c>
    </row>
    <row r="6" spans="1:19" s="72" customFormat="1" ht="13.8" x14ac:dyDescent="0.25">
      <c r="A6" s="69">
        <v>1</v>
      </c>
      <c r="B6" s="70">
        <v>1</v>
      </c>
      <c r="C6" s="49" t="s">
        <v>20</v>
      </c>
      <c r="D6" s="55"/>
      <c r="E6" s="143" t="s">
        <v>131</v>
      </c>
      <c r="F6" s="144">
        <v>200</v>
      </c>
      <c r="G6" s="22">
        <v>2.8</v>
      </c>
      <c r="H6" s="22">
        <v>3.2</v>
      </c>
      <c r="I6" s="22">
        <v>4.7</v>
      </c>
      <c r="J6" s="22">
        <v>58</v>
      </c>
      <c r="K6" s="145"/>
      <c r="L6" s="71">
        <v>37.950000000000003</v>
      </c>
      <c r="N6" s="36"/>
      <c r="O6" s="36"/>
      <c r="P6" s="36"/>
      <c r="Q6" s="36"/>
      <c r="R6" s="36"/>
      <c r="S6" s="36"/>
    </row>
    <row r="7" spans="1:19" s="72" customFormat="1" ht="13.8" x14ac:dyDescent="0.25">
      <c r="A7" s="94"/>
      <c r="B7" s="95"/>
      <c r="C7" s="50"/>
      <c r="D7" s="56"/>
      <c r="E7" s="129" t="s">
        <v>42</v>
      </c>
      <c r="F7" s="2">
        <v>30</v>
      </c>
      <c r="G7" s="11">
        <v>7.35</v>
      </c>
      <c r="H7" s="11">
        <v>8.9</v>
      </c>
      <c r="I7" s="130">
        <v>0</v>
      </c>
      <c r="J7" s="130">
        <v>109</v>
      </c>
      <c r="K7" s="7" t="s">
        <v>130</v>
      </c>
      <c r="L7" s="75">
        <v>24.41</v>
      </c>
      <c r="N7" s="36"/>
      <c r="O7" s="36"/>
      <c r="P7" s="36"/>
      <c r="Q7" s="36"/>
      <c r="R7" s="36"/>
      <c r="S7" s="36"/>
    </row>
    <row r="8" spans="1:19" s="72" customFormat="1" ht="13.8" x14ac:dyDescent="0.25">
      <c r="A8" s="94"/>
      <c r="B8" s="95"/>
      <c r="C8" s="50"/>
      <c r="D8" s="56"/>
      <c r="E8" s="131" t="s">
        <v>113</v>
      </c>
      <c r="F8" s="6">
        <v>53</v>
      </c>
      <c r="G8" s="3">
        <v>5.3</v>
      </c>
      <c r="H8" s="3">
        <v>8.75</v>
      </c>
      <c r="I8" s="3">
        <v>1</v>
      </c>
      <c r="J8" s="3">
        <v>104</v>
      </c>
      <c r="K8" s="9" t="s">
        <v>114</v>
      </c>
      <c r="L8" s="75">
        <v>17.43</v>
      </c>
      <c r="N8" s="36"/>
      <c r="O8" s="36"/>
      <c r="P8" s="36"/>
      <c r="Q8" s="36"/>
      <c r="R8" s="36"/>
      <c r="S8" s="36"/>
    </row>
    <row r="9" spans="1:19" s="72" customFormat="1" ht="13.8" x14ac:dyDescent="0.25">
      <c r="A9" s="94"/>
      <c r="B9" s="95"/>
      <c r="C9" s="50"/>
      <c r="D9" s="56" t="s">
        <v>21</v>
      </c>
      <c r="E9" s="131" t="s">
        <v>111</v>
      </c>
      <c r="F9" s="6">
        <v>210</v>
      </c>
      <c r="G9" s="3">
        <v>6.31</v>
      </c>
      <c r="H9" s="3">
        <v>19</v>
      </c>
      <c r="I9" s="3">
        <v>33.71</v>
      </c>
      <c r="J9" s="3">
        <v>314</v>
      </c>
      <c r="K9" s="9" t="s">
        <v>38</v>
      </c>
      <c r="L9" s="75">
        <v>22.11</v>
      </c>
      <c r="N9" s="36"/>
      <c r="O9" s="36"/>
      <c r="P9" s="36"/>
      <c r="Q9" s="36"/>
      <c r="R9" s="36"/>
      <c r="S9" s="36"/>
    </row>
    <row r="10" spans="1:19" s="72" customFormat="1" ht="13.8" x14ac:dyDescent="0.25">
      <c r="A10" s="94"/>
      <c r="B10" s="95"/>
      <c r="C10" s="50"/>
      <c r="D10" s="56" t="s">
        <v>22</v>
      </c>
      <c r="E10" s="129" t="s">
        <v>72</v>
      </c>
      <c r="F10" s="2">
        <v>200</v>
      </c>
      <c r="G10" s="130">
        <v>2.9</v>
      </c>
      <c r="H10" s="130">
        <v>2.5</v>
      </c>
      <c r="I10" s="130">
        <v>24.8</v>
      </c>
      <c r="J10" s="130">
        <v>132</v>
      </c>
      <c r="K10" s="7" t="s">
        <v>39</v>
      </c>
      <c r="L10" s="75">
        <v>14.18</v>
      </c>
      <c r="N10" s="36"/>
      <c r="O10" s="36"/>
      <c r="P10" s="36"/>
      <c r="Q10" s="36"/>
      <c r="R10" s="36"/>
      <c r="S10" s="36"/>
    </row>
    <row r="11" spans="1:19" s="72" customFormat="1" ht="13.8" x14ac:dyDescent="0.25">
      <c r="A11" s="94"/>
      <c r="B11" s="95"/>
      <c r="C11" s="50"/>
      <c r="D11" s="56" t="s">
        <v>94</v>
      </c>
      <c r="E11" s="132" t="s">
        <v>40</v>
      </c>
      <c r="F11" s="128">
        <v>40</v>
      </c>
      <c r="G11" s="3">
        <v>3.2</v>
      </c>
      <c r="H11" s="3">
        <v>0.8</v>
      </c>
      <c r="I11" s="3">
        <v>22.8</v>
      </c>
      <c r="J11" s="3">
        <v>112</v>
      </c>
      <c r="K11" s="12" t="s">
        <v>38</v>
      </c>
      <c r="L11" s="75">
        <v>7.09</v>
      </c>
      <c r="N11" s="36"/>
      <c r="O11" s="36"/>
      <c r="P11" s="36"/>
      <c r="Q11" s="36"/>
      <c r="R11" s="36"/>
      <c r="S11" s="36"/>
    </row>
    <row r="12" spans="1:19" s="72" customFormat="1" ht="13.8" x14ac:dyDescent="0.25">
      <c r="A12" s="94"/>
      <c r="B12" s="95"/>
      <c r="C12" s="50"/>
      <c r="D12" s="56" t="s">
        <v>95</v>
      </c>
      <c r="E12" s="132" t="s">
        <v>41</v>
      </c>
      <c r="F12" s="2">
        <v>20</v>
      </c>
      <c r="G12" s="3">
        <v>1.4</v>
      </c>
      <c r="H12" s="3">
        <v>0.2</v>
      </c>
      <c r="I12" s="3">
        <v>8.6</v>
      </c>
      <c r="J12" s="3">
        <v>42</v>
      </c>
      <c r="K12" s="134" t="s">
        <v>38</v>
      </c>
      <c r="L12" s="142">
        <v>3.5</v>
      </c>
      <c r="N12" s="36"/>
      <c r="O12" s="36"/>
      <c r="P12" s="36"/>
      <c r="Q12" s="36"/>
      <c r="R12" s="36"/>
      <c r="S12" s="36"/>
    </row>
    <row r="13" spans="1:19" s="72" customFormat="1" ht="13.8" x14ac:dyDescent="0.25">
      <c r="A13" s="94"/>
      <c r="B13" s="95"/>
      <c r="C13" s="50"/>
      <c r="D13" s="51" t="s">
        <v>31</v>
      </c>
      <c r="E13" s="79"/>
      <c r="F13" s="80">
        <f>SUM(F6:F12)</f>
        <v>753</v>
      </c>
      <c r="G13" s="80">
        <f>SUM(G6:G12)</f>
        <v>29.259999999999994</v>
      </c>
      <c r="H13" s="80">
        <f>SUM(H6:H12)</f>
        <v>43.35</v>
      </c>
      <c r="I13" s="80">
        <f>SUM(I6:I12)</f>
        <v>95.61</v>
      </c>
      <c r="J13" s="80">
        <f>SUM(J6:J12)</f>
        <v>871</v>
      </c>
      <c r="K13" s="140"/>
      <c r="L13" s="81">
        <f>SUM(L6:L12)</f>
        <v>126.66999999999999</v>
      </c>
      <c r="N13" s="36"/>
      <c r="O13" s="36"/>
      <c r="P13" s="36"/>
      <c r="Q13" s="36"/>
      <c r="R13" s="36"/>
      <c r="S13" s="36"/>
    </row>
    <row r="14" spans="1:19" s="72" customFormat="1" ht="13.8" x14ac:dyDescent="0.25">
      <c r="A14" s="94">
        <f>A6</f>
        <v>1</v>
      </c>
      <c r="B14" s="95">
        <f>B6</f>
        <v>1</v>
      </c>
      <c r="C14" s="50" t="s">
        <v>24</v>
      </c>
      <c r="D14" s="56" t="s">
        <v>25</v>
      </c>
      <c r="E14" s="135" t="s">
        <v>132</v>
      </c>
      <c r="F14" s="6">
        <v>100</v>
      </c>
      <c r="G14" s="3">
        <v>1.8</v>
      </c>
      <c r="H14" s="3">
        <v>0.1</v>
      </c>
      <c r="I14" s="3">
        <v>3</v>
      </c>
      <c r="J14" s="3">
        <v>23</v>
      </c>
      <c r="K14" s="141" t="s">
        <v>38</v>
      </c>
      <c r="L14" s="146">
        <v>11.96</v>
      </c>
      <c r="N14" s="36"/>
      <c r="O14" s="36"/>
      <c r="P14" s="36"/>
      <c r="Q14" s="36"/>
      <c r="R14" s="36"/>
      <c r="S14" s="36"/>
    </row>
    <row r="15" spans="1:19" s="72" customFormat="1" ht="13.8" x14ac:dyDescent="0.25">
      <c r="A15" s="94"/>
      <c r="B15" s="95"/>
      <c r="C15" s="50"/>
      <c r="D15" s="56" t="s">
        <v>26</v>
      </c>
      <c r="E15" s="136" t="s">
        <v>64</v>
      </c>
      <c r="F15" s="137">
        <v>265</v>
      </c>
      <c r="G15" s="3">
        <v>12.3</v>
      </c>
      <c r="H15" s="3">
        <v>13.86</v>
      </c>
      <c r="I15" s="3">
        <v>18.600000000000001</v>
      </c>
      <c r="J15" s="3">
        <v>192.2</v>
      </c>
      <c r="K15" s="115" t="s">
        <v>65</v>
      </c>
      <c r="L15" s="147">
        <v>27.5</v>
      </c>
      <c r="N15" s="36"/>
      <c r="O15" s="36"/>
      <c r="P15" s="36"/>
      <c r="Q15" s="36"/>
      <c r="R15" s="36"/>
      <c r="S15" s="36"/>
    </row>
    <row r="16" spans="1:19" s="72" customFormat="1" ht="13.8" x14ac:dyDescent="0.25">
      <c r="A16" s="94"/>
      <c r="B16" s="95"/>
      <c r="C16" s="50"/>
      <c r="D16" s="56" t="s">
        <v>27</v>
      </c>
      <c r="E16" s="132" t="s">
        <v>59</v>
      </c>
      <c r="F16" s="137">
        <v>125</v>
      </c>
      <c r="G16" s="130">
        <v>16.100000000000001</v>
      </c>
      <c r="H16" s="130">
        <v>13</v>
      </c>
      <c r="I16" s="130">
        <v>8.3000000000000007</v>
      </c>
      <c r="J16" s="130">
        <v>195</v>
      </c>
      <c r="K16" s="115" t="s">
        <v>60</v>
      </c>
      <c r="L16" s="68">
        <v>32.119999999999997</v>
      </c>
      <c r="N16" s="36"/>
      <c r="O16" s="36"/>
      <c r="P16" s="36"/>
      <c r="Q16" s="36"/>
      <c r="R16" s="36"/>
      <c r="S16" s="36"/>
    </row>
    <row r="17" spans="1:19" s="72" customFormat="1" ht="13.8" x14ac:dyDescent="0.25">
      <c r="A17" s="94"/>
      <c r="B17" s="95"/>
      <c r="C17" s="50"/>
      <c r="D17" s="56" t="s">
        <v>100</v>
      </c>
      <c r="E17" s="13" t="s">
        <v>61</v>
      </c>
      <c r="F17" s="6">
        <v>180</v>
      </c>
      <c r="G17" s="3">
        <v>6.3</v>
      </c>
      <c r="H17" s="3">
        <v>8.6999999999999993</v>
      </c>
      <c r="I17" s="3">
        <v>33.700000000000003</v>
      </c>
      <c r="J17" s="3">
        <v>239</v>
      </c>
      <c r="K17" s="115" t="s">
        <v>62</v>
      </c>
      <c r="L17" s="148">
        <v>9.39</v>
      </c>
    </row>
    <row r="18" spans="1:19" s="72" customFormat="1" ht="13.8" x14ac:dyDescent="0.25">
      <c r="A18" s="94"/>
      <c r="B18" s="95"/>
      <c r="C18" s="50"/>
      <c r="D18" s="56" t="s">
        <v>28</v>
      </c>
      <c r="E18" s="127" t="s">
        <v>70</v>
      </c>
      <c r="F18" s="128">
        <v>200</v>
      </c>
      <c r="G18" s="3">
        <v>1.4</v>
      </c>
      <c r="H18" s="3">
        <v>0.2</v>
      </c>
      <c r="I18" s="3">
        <v>26.4</v>
      </c>
      <c r="J18" s="3">
        <v>120</v>
      </c>
      <c r="K18" s="149" t="s">
        <v>44</v>
      </c>
      <c r="L18" s="32">
        <v>16.98</v>
      </c>
      <c r="N18" s="36"/>
      <c r="O18" s="36"/>
      <c r="P18" s="36"/>
      <c r="Q18" s="36"/>
      <c r="R18" s="36"/>
      <c r="S18" s="36"/>
    </row>
    <row r="19" spans="1:19" s="72" customFormat="1" ht="13.8" x14ac:dyDescent="0.25">
      <c r="A19" s="94"/>
      <c r="B19" s="95"/>
      <c r="C19" s="50"/>
      <c r="D19" s="56" t="s">
        <v>94</v>
      </c>
      <c r="E19" s="8" t="s">
        <v>40</v>
      </c>
      <c r="F19" s="10">
        <v>15</v>
      </c>
      <c r="G19" s="3">
        <v>1.28</v>
      </c>
      <c r="H19" s="3">
        <v>0.32</v>
      </c>
      <c r="I19" s="125">
        <v>9.1199999999999992</v>
      </c>
      <c r="J19" s="3">
        <v>44.8</v>
      </c>
      <c r="K19" s="114" t="s">
        <v>38</v>
      </c>
      <c r="L19" s="30">
        <v>2.2999999999999998</v>
      </c>
    </row>
    <row r="20" spans="1:19" s="72" customFormat="1" ht="13.8" x14ac:dyDescent="0.25">
      <c r="A20" s="94"/>
      <c r="B20" s="95"/>
      <c r="C20" s="50"/>
      <c r="D20" s="56" t="s">
        <v>95</v>
      </c>
      <c r="E20" s="8" t="s">
        <v>41</v>
      </c>
      <c r="F20" s="10">
        <v>20</v>
      </c>
      <c r="G20" s="130">
        <v>1.4</v>
      </c>
      <c r="H20" s="130">
        <v>0.2</v>
      </c>
      <c r="I20" s="138">
        <v>8.6</v>
      </c>
      <c r="J20" s="130">
        <v>42</v>
      </c>
      <c r="K20" s="115" t="s">
        <v>38</v>
      </c>
      <c r="L20" s="31">
        <v>1.75</v>
      </c>
    </row>
    <row r="21" spans="1:19" s="72" customFormat="1" ht="13.8" x14ac:dyDescent="0.25">
      <c r="A21" s="77"/>
      <c r="B21" s="78"/>
      <c r="C21" s="54"/>
      <c r="D21" s="59" t="s">
        <v>31</v>
      </c>
      <c r="E21" s="84"/>
      <c r="F21" s="10">
        <f>SUM(F14:F20)</f>
        <v>905</v>
      </c>
      <c r="G21" s="3">
        <f>SUM(G14:G20)</f>
        <v>40.58</v>
      </c>
      <c r="H21" s="3">
        <f>SUM(H14:H20)</f>
        <v>36.380000000000003</v>
      </c>
      <c r="I21" s="3">
        <f>SUM(I14:I20)</f>
        <v>107.72</v>
      </c>
      <c r="J21" s="3">
        <f>SUM(J14:J20)</f>
        <v>856</v>
      </c>
      <c r="K21" s="113"/>
      <c r="L21" s="76">
        <f>SUM(L14:L20)</f>
        <v>102</v>
      </c>
    </row>
    <row r="22" spans="1:19" s="72" customFormat="1" ht="13.8" x14ac:dyDescent="0.25">
      <c r="A22" s="94">
        <v>1</v>
      </c>
      <c r="B22" s="95">
        <v>1</v>
      </c>
      <c r="C22" s="50" t="s">
        <v>115</v>
      </c>
      <c r="D22" s="56"/>
      <c r="E22" s="139" t="s">
        <v>133</v>
      </c>
      <c r="F22" s="137">
        <v>44</v>
      </c>
      <c r="G22" s="3">
        <v>0.35</v>
      </c>
      <c r="H22" s="3">
        <v>0</v>
      </c>
      <c r="I22" s="3">
        <v>34.54</v>
      </c>
      <c r="J22" s="3">
        <v>133.76</v>
      </c>
      <c r="K22" s="12"/>
      <c r="L22" s="150">
        <v>13.01</v>
      </c>
    </row>
    <row r="23" spans="1:19" s="72" customFormat="1" ht="13.8" x14ac:dyDescent="0.25">
      <c r="A23" s="94"/>
      <c r="B23" s="95"/>
      <c r="C23" s="50"/>
      <c r="D23" s="56" t="s">
        <v>117</v>
      </c>
      <c r="E23" s="139" t="s">
        <v>134</v>
      </c>
      <c r="F23" s="137">
        <v>100</v>
      </c>
      <c r="G23" s="3">
        <v>6.7</v>
      </c>
      <c r="H23" s="3">
        <v>12.6</v>
      </c>
      <c r="I23" s="3">
        <v>55.4</v>
      </c>
      <c r="J23" s="3">
        <v>362</v>
      </c>
      <c r="K23" s="12" t="s">
        <v>122</v>
      </c>
      <c r="L23" s="150">
        <v>8.3000000000000007</v>
      </c>
    </row>
    <row r="24" spans="1:19" s="72" customFormat="1" ht="13.8" x14ac:dyDescent="0.25">
      <c r="A24" s="94"/>
      <c r="B24" s="95"/>
      <c r="C24" s="50"/>
      <c r="D24" s="121" t="s">
        <v>28</v>
      </c>
      <c r="E24" s="13" t="s">
        <v>135</v>
      </c>
      <c r="F24" s="2">
        <v>205</v>
      </c>
      <c r="G24" s="18">
        <v>0.25</v>
      </c>
      <c r="H24" s="18">
        <v>0.1</v>
      </c>
      <c r="I24" s="18">
        <v>14.1</v>
      </c>
      <c r="J24" s="18">
        <v>62</v>
      </c>
      <c r="K24" s="7" t="s">
        <v>136</v>
      </c>
      <c r="L24" s="32">
        <v>3.69</v>
      </c>
    </row>
    <row r="25" spans="1:19" s="72" customFormat="1" ht="14.4" thickBot="1" x14ac:dyDescent="0.3">
      <c r="A25" s="73"/>
      <c r="B25" s="74"/>
      <c r="C25" s="58"/>
      <c r="D25" s="197" t="s">
        <v>31</v>
      </c>
      <c r="E25" s="198"/>
      <c r="F25" s="155">
        <f>SUM(F22:F24)</f>
        <v>349</v>
      </c>
      <c r="G25" s="194">
        <f t="shared" ref="G25:J25" si="0">SUM(G22:G24)</f>
        <v>7.3</v>
      </c>
      <c r="H25" s="194">
        <f t="shared" si="0"/>
        <v>12.7</v>
      </c>
      <c r="I25" s="194">
        <f t="shared" si="0"/>
        <v>104.03999999999999</v>
      </c>
      <c r="J25" s="130">
        <f t="shared" si="0"/>
        <v>557.76</v>
      </c>
      <c r="K25" s="155"/>
      <c r="L25" s="196">
        <f>SUM(L22:L24)</f>
        <v>25.000000000000004</v>
      </c>
    </row>
    <row r="26" spans="1:19" s="72" customFormat="1" ht="15.75" customHeight="1" thickBot="1" x14ac:dyDescent="0.3">
      <c r="A26" s="102">
        <f>A6</f>
        <v>1</v>
      </c>
      <c r="B26" s="103">
        <f>B6</f>
        <v>1</v>
      </c>
      <c r="C26" s="224" t="s">
        <v>4</v>
      </c>
      <c r="D26" s="225"/>
      <c r="E26" s="104"/>
      <c r="F26" s="105">
        <f t="shared" ref="F26:J26" si="1">F13+F21+F25</f>
        <v>2007</v>
      </c>
      <c r="G26" s="105">
        <f t="shared" si="1"/>
        <v>77.139999999999986</v>
      </c>
      <c r="H26" s="105">
        <f t="shared" si="1"/>
        <v>92.43</v>
      </c>
      <c r="I26" s="105">
        <f t="shared" si="1"/>
        <v>307.37</v>
      </c>
      <c r="J26" s="105">
        <f t="shared" si="1"/>
        <v>2284.7600000000002</v>
      </c>
      <c r="K26" s="105"/>
      <c r="L26" s="106">
        <f>L13+L21+L25</f>
        <v>253.67</v>
      </c>
    </row>
    <row r="27" spans="1:19" s="72" customFormat="1" ht="13.8" x14ac:dyDescent="0.25">
      <c r="A27" s="92">
        <v>1</v>
      </c>
      <c r="B27" s="93">
        <v>2</v>
      </c>
      <c r="C27" s="49" t="s">
        <v>20</v>
      </c>
      <c r="D27" s="163"/>
      <c r="E27" s="156" t="s">
        <v>55</v>
      </c>
      <c r="F27" s="23">
        <v>28</v>
      </c>
      <c r="G27" s="164">
        <v>1.01</v>
      </c>
      <c r="H27" s="164">
        <v>4.51</v>
      </c>
      <c r="I27" s="164">
        <v>19.850000000000001</v>
      </c>
      <c r="J27" s="164">
        <v>120.4</v>
      </c>
      <c r="K27" s="153"/>
      <c r="L27" s="90">
        <v>16.79</v>
      </c>
    </row>
    <row r="28" spans="1:19" s="72" customFormat="1" ht="13.8" x14ac:dyDescent="0.25">
      <c r="A28" s="94"/>
      <c r="B28" s="95"/>
      <c r="C28" s="50"/>
      <c r="D28" s="158"/>
      <c r="E28" s="7" t="s">
        <v>43</v>
      </c>
      <c r="F28" s="2">
        <v>200</v>
      </c>
      <c r="G28" s="3">
        <v>1</v>
      </c>
      <c r="H28" s="3">
        <v>0</v>
      </c>
      <c r="I28" s="3">
        <v>20.2</v>
      </c>
      <c r="J28" s="3">
        <v>85</v>
      </c>
      <c r="K28" s="4" t="s">
        <v>44</v>
      </c>
      <c r="L28" s="76">
        <v>22.2</v>
      </c>
      <c r="N28" s="36"/>
      <c r="O28" s="36"/>
      <c r="P28" s="36"/>
      <c r="Q28" s="36"/>
      <c r="R28" s="36"/>
      <c r="S28" s="36"/>
    </row>
    <row r="29" spans="1:19" s="72" customFormat="1" ht="13.8" x14ac:dyDescent="0.25">
      <c r="A29" s="94"/>
      <c r="B29" s="95"/>
      <c r="C29" s="50"/>
      <c r="D29" s="158"/>
      <c r="E29" s="9" t="s">
        <v>42</v>
      </c>
      <c r="F29" s="2">
        <v>30</v>
      </c>
      <c r="G29" s="11">
        <v>7.35</v>
      </c>
      <c r="H29" s="11">
        <v>8.9</v>
      </c>
      <c r="I29" s="3">
        <v>0</v>
      </c>
      <c r="J29" s="3">
        <v>109</v>
      </c>
      <c r="K29" s="4" t="s">
        <v>130</v>
      </c>
      <c r="L29" s="76">
        <v>24.41</v>
      </c>
    </row>
    <row r="30" spans="1:19" s="72" customFormat="1" ht="13.8" x14ac:dyDescent="0.25">
      <c r="A30" s="94"/>
      <c r="B30" s="95"/>
      <c r="C30" s="50"/>
      <c r="D30" s="56" t="s">
        <v>21</v>
      </c>
      <c r="E30" s="24" t="s">
        <v>101</v>
      </c>
      <c r="F30" s="6">
        <v>100</v>
      </c>
      <c r="G30" s="21">
        <v>15</v>
      </c>
      <c r="H30" s="21">
        <v>19.8</v>
      </c>
      <c r="I30" s="21">
        <v>11.8</v>
      </c>
      <c r="J30" s="21">
        <v>286</v>
      </c>
      <c r="K30" s="4" t="s">
        <v>102</v>
      </c>
      <c r="L30" s="76">
        <v>36.81</v>
      </c>
    </row>
    <row r="31" spans="1:19" s="72" customFormat="1" ht="13.8" x14ac:dyDescent="0.25">
      <c r="A31" s="94"/>
      <c r="B31" s="95"/>
      <c r="C31" s="50"/>
      <c r="D31" s="56" t="s">
        <v>21</v>
      </c>
      <c r="E31" s="24" t="s">
        <v>48</v>
      </c>
      <c r="F31" s="6">
        <v>180</v>
      </c>
      <c r="G31" s="21">
        <v>10.199999999999999</v>
      </c>
      <c r="H31" s="21">
        <v>7.6</v>
      </c>
      <c r="I31" s="21">
        <v>46.4</v>
      </c>
      <c r="J31" s="21">
        <v>294</v>
      </c>
      <c r="K31" s="4" t="s">
        <v>49</v>
      </c>
      <c r="L31" s="76">
        <v>12.44</v>
      </c>
    </row>
    <row r="32" spans="1:19" s="72" customFormat="1" ht="13.8" x14ac:dyDescent="0.25">
      <c r="A32" s="94"/>
      <c r="B32" s="95"/>
      <c r="C32" s="50"/>
      <c r="D32" s="56" t="s">
        <v>22</v>
      </c>
      <c r="E32" s="16" t="s">
        <v>51</v>
      </c>
      <c r="F32" s="6">
        <v>200</v>
      </c>
      <c r="G32" s="3">
        <v>3.16</v>
      </c>
      <c r="H32" s="3">
        <v>2.67</v>
      </c>
      <c r="I32" s="3">
        <v>15.95</v>
      </c>
      <c r="J32" s="3">
        <v>101</v>
      </c>
      <c r="K32" s="4" t="s">
        <v>52</v>
      </c>
      <c r="L32" s="76">
        <v>7.52</v>
      </c>
    </row>
    <row r="33" spans="1:12" s="72" customFormat="1" ht="13.8" x14ac:dyDescent="0.25">
      <c r="A33" s="94"/>
      <c r="B33" s="95"/>
      <c r="C33" s="50"/>
      <c r="D33" s="56" t="s">
        <v>94</v>
      </c>
      <c r="E33" s="12" t="s">
        <v>40</v>
      </c>
      <c r="F33" s="6">
        <v>25</v>
      </c>
      <c r="G33" s="3">
        <v>2</v>
      </c>
      <c r="H33" s="3">
        <v>0.5</v>
      </c>
      <c r="I33" s="3">
        <v>14.25</v>
      </c>
      <c r="J33" s="3">
        <v>70</v>
      </c>
      <c r="K33" s="4" t="s">
        <v>38</v>
      </c>
      <c r="L33" s="76">
        <v>3.86</v>
      </c>
    </row>
    <row r="34" spans="1:12" s="72" customFormat="1" ht="13.8" x14ac:dyDescent="0.25">
      <c r="A34" s="94"/>
      <c r="B34" s="95"/>
      <c r="C34" s="50"/>
      <c r="D34" s="57" t="s">
        <v>95</v>
      </c>
      <c r="E34" s="8" t="s">
        <v>41</v>
      </c>
      <c r="F34" s="26">
        <v>30</v>
      </c>
      <c r="G34" s="3">
        <v>2.1</v>
      </c>
      <c r="H34" s="3">
        <v>0.3</v>
      </c>
      <c r="I34" s="3">
        <v>12.9</v>
      </c>
      <c r="J34" s="3">
        <v>63</v>
      </c>
      <c r="K34" s="159" t="s">
        <v>38</v>
      </c>
      <c r="L34" s="34">
        <v>2.64</v>
      </c>
    </row>
    <row r="35" spans="1:12" s="72" customFormat="1" ht="13.8" x14ac:dyDescent="0.25">
      <c r="A35" s="94"/>
      <c r="B35" s="95"/>
      <c r="C35" s="50"/>
      <c r="D35" s="51" t="s">
        <v>31</v>
      </c>
      <c r="E35" s="79"/>
      <c r="F35" s="80">
        <f>SUM(F27:F34)</f>
        <v>793</v>
      </c>
      <c r="G35" s="80">
        <f>SUM(G27:G34)</f>
        <v>41.82</v>
      </c>
      <c r="H35" s="80">
        <f>SUM(H27:H34)</f>
        <v>44.28</v>
      </c>
      <c r="I35" s="80">
        <f>SUM(I27:I34)</f>
        <v>141.35</v>
      </c>
      <c r="J35" s="80">
        <f>SUM(J27:J34)</f>
        <v>1128.4000000000001</v>
      </c>
      <c r="K35" s="80"/>
      <c r="L35" s="81">
        <f>SUM(L27:L34)</f>
        <v>126.66999999999999</v>
      </c>
    </row>
    <row r="36" spans="1:12" s="72" customFormat="1" ht="14.25" customHeight="1" x14ac:dyDescent="0.25">
      <c r="A36" s="94">
        <f>A27</f>
        <v>1</v>
      </c>
      <c r="B36" s="95">
        <f>B27</f>
        <v>2</v>
      </c>
      <c r="C36" s="50" t="s">
        <v>24</v>
      </c>
      <c r="D36" s="160" t="s">
        <v>139</v>
      </c>
      <c r="E36" s="16" t="s">
        <v>137</v>
      </c>
      <c r="F36" s="14">
        <v>100</v>
      </c>
      <c r="G36" s="15">
        <v>0.7</v>
      </c>
      <c r="H36" s="15">
        <v>0.03</v>
      </c>
      <c r="I36" s="15">
        <v>1.9</v>
      </c>
      <c r="J36" s="15">
        <v>14</v>
      </c>
      <c r="K36" s="12" t="s">
        <v>140</v>
      </c>
      <c r="L36" s="33">
        <v>9.9499999999999993</v>
      </c>
    </row>
    <row r="37" spans="1:12" s="72" customFormat="1" ht="13.8" x14ac:dyDescent="0.25">
      <c r="A37" s="94"/>
      <c r="B37" s="95"/>
      <c r="C37" s="50"/>
      <c r="D37" s="56" t="s">
        <v>25</v>
      </c>
      <c r="E37" s="166" t="s">
        <v>91</v>
      </c>
      <c r="F37" s="28" t="s">
        <v>147</v>
      </c>
      <c r="G37" s="3">
        <v>9.4</v>
      </c>
      <c r="H37" s="3">
        <v>10.7</v>
      </c>
      <c r="I37" s="3">
        <v>19.600000000000001</v>
      </c>
      <c r="J37" s="3">
        <v>193</v>
      </c>
      <c r="K37" s="5" t="s">
        <v>77</v>
      </c>
      <c r="L37" s="32">
        <v>24.33</v>
      </c>
    </row>
    <row r="38" spans="1:12" s="72" customFormat="1" ht="13.8" x14ac:dyDescent="0.25">
      <c r="A38" s="94"/>
      <c r="B38" s="95"/>
      <c r="C38" s="50"/>
      <c r="D38" s="56" t="s">
        <v>26</v>
      </c>
      <c r="E38" s="166" t="s">
        <v>142</v>
      </c>
      <c r="F38" s="6">
        <v>200</v>
      </c>
      <c r="G38" s="3">
        <v>19.8</v>
      </c>
      <c r="H38" s="3">
        <v>7.6</v>
      </c>
      <c r="I38" s="3">
        <v>16.2</v>
      </c>
      <c r="J38" s="3">
        <v>212.3</v>
      </c>
      <c r="K38" s="12" t="s">
        <v>104</v>
      </c>
      <c r="L38" s="32">
        <v>56.15</v>
      </c>
    </row>
    <row r="39" spans="1:12" s="72" customFormat="1" ht="13.8" x14ac:dyDescent="0.25">
      <c r="A39" s="94"/>
      <c r="B39" s="95"/>
      <c r="C39" s="50"/>
      <c r="D39" s="56" t="s">
        <v>28</v>
      </c>
      <c r="E39" s="8" t="s">
        <v>50</v>
      </c>
      <c r="F39" s="25">
        <v>200</v>
      </c>
      <c r="G39" s="3">
        <v>0.7</v>
      </c>
      <c r="H39" s="3">
        <v>0.09</v>
      </c>
      <c r="I39" s="3">
        <v>32</v>
      </c>
      <c r="J39" s="3">
        <v>113</v>
      </c>
      <c r="K39" s="7" t="s">
        <v>44</v>
      </c>
      <c r="L39" s="33">
        <v>6.06</v>
      </c>
    </row>
    <row r="40" spans="1:12" s="72" customFormat="1" ht="13.8" x14ac:dyDescent="0.25">
      <c r="A40" s="94"/>
      <c r="B40" s="95"/>
      <c r="C40" s="50"/>
      <c r="D40" s="161" t="s">
        <v>94</v>
      </c>
      <c r="E40" s="1" t="s">
        <v>40</v>
      </c>
      <c r="F40" s="10">
        <v>24</v>
      </c>
      <c r="G40" s="3">
        <v>1.92</v>
      </c>
      <c r="H40" s="3">
        <v>0.48</v>
      </c>
      <c r="I40" s="3">
        <v>13.68</v>
      </c>
      <c r="J40" s="3">
        <v>67.2</v>
      </c>
      <c r="K40" s="157" t="s">
        <v>38</v>
      </c>
      <c r="L40" s="30">
        <v>3.76</v>
      </c>
    </row>
    <row r="41" spans="1:12" s="72" customFormat="1" ht="13.8" x14ac:dyDescent="0.25">
      <c r="A41" s="94"/>
      <c r="B41" s="95"/>
      <c r="C41" s="50"/>
      <c r="D41" s="121" t="s">
        <v>95</v>
      </c>
      <c r="E41" s="5" t="s">
        <v>41</v>
      </c>
      <c r="F41" s="10">
        <v>20</v>
      </c>
      <c r="G41" s="3">
        <v>1.4</v>
      </c>
      <c r="H41" s="3">
        <v>0.2</v>
      </c>
      <c r="I41" s="3">
        <v>8.6</v>
      </c>
      <c r="J41" s="3">
        <v>42</v>
      </c>
      <c r="K41" s="159" t="s">
        <v>38</v>
      </c>
      <c r="L41" s="31">
        <v>1.75</v>
      </c>
    </row>
    <row r="42" spans="1:12" s="72" customFormat="1" ht="13.8" x14ac:dyDescent="0.25">
      <c r="A42" s="94"/>
      <c r="B42" s="95"/>
      <c r="C42" s="50"/>
      <c r="D42" s="51" t="s">
        <v>31</v>
      </c>
      <c r="E42" s="79"/>
      <c r="F42" s="80">
        <f>SUM(F36:F41)</f>
        <v>544</v>
      </c>
      <c r="G42" s="80">
        <f>SUM(G36:G41)</f>
        <v>33.919999999999995</v>
      </c>
      <c r="H42" s="80">
        <f>SUM(H36:H41)</f>
        <v>19.099999999999998</v>
      </c>
      <c r="I42" s="80">
        <f>SUM(I36:I41)</f>
        <v>91.97999999999999</v>
      </c>
      <c r="J42" s="80">
        <f>SUM(J36:J41)</f>
        <v>641.5</v>
      </c>
      <c r="K42" s="80"/>
      <c r="L42" s="91">
        <f>SUM(L36:L41)</f>
        <v>102.00000000000001</v>
      </c>
    </row>
    <row r="43" spans="1:12" s="72" customFormat="1" ht="13.8" x14ac:dyDescent="0.25">
      <c r="A43" s="94">
        <v>1</v>
      </c>
      <c r="B43" s="95">
        <v>2</v>
      </c>
      <c r="C43" s="50" t="s">
        <v>115</v>
      </c>
      <c r="D43" s="56" t="s">
        <v>117</v>
      </c>
      <c r="E43" s="20" t="s">
        <v>126</v>
      </c>
      <c r="F43" s="162">
        <v>100</v>
      </c>
      <c r="G43" s="3">
        <v>6.6</v>
      </c>
      <c r="H43" s="3">
        <v>11.2</v>
      </c>
      <c r="I43" s="3">
        <v>41.1</v>
      </c>
      <c r="J43" s="3">
        <v>212</v>
      </c>
      <c r="K43" s="19" t="s">
        <v>38</v>
      </c>
      <c r="L43" s="33">
        <v>19</v>
      </c>
    </row>
    <row r="44" spans="1:12" s="72" customFormat="1" ht="13.8" x14ac:dyDescent="0.25">
      <c r="A44" s="94"/>
      <c r="B44" s="95"/>
      <c r="C44" s="50"/>
      <c r="D44" s="56" t="s">
        <v>28</v>
      </c>
      <c r="E44" s="17" t="s">
        <v>141</v>
      </c>
      <c r="F44" s="6">
        <v>200</v>
      </c>
      <c r="G44" s="3">
        <v>0.2</v>
      </c>
      <c r="H44" s="3">
        <v>0</v>
      </c>
      <c r="I44" s="3">
        <v>25.7</v>
      </c>
      <c r="J44" s="3">
        <v>104</v>
      </c>
      <c r="K44" s="12" t="s">
        <v>123</v>
      </c>
      <c r="L44" s="31">
        <v>6</v>
      </c>
    </row>
    <row r="45" spans="1:12" s="72" customFormat="1" ht="14.4" thickBot="1" x14ac:dyDescent="0.3">
      <c r="A45" s="167"/>
      <c r="B45" s="168"/>
      <c r="C45" s="169"/>
      <c r="D45" s="170" t="s">
        <v>31</v>
      </c>
      <c r="E45" s="171"/>
      <c r="F45" s="172">
        <f>SUM(F43:F44)</f>
        <v>300</v>
      </c>
      <c r="G45" s="173">
        <f t="shared" ref="G45:J45" si="2">SUM(G43:G44)</f>
        <v>6.8</v>
      </c>
      <c r="H45" s="173">
        <f t="shared" si="2"/>
        <v>11.2</v>
      </c>
      <c r="I45" s="173">
        <f t="shared" si="2"/>
        <v>66.8</v>
      </c>
      <c r="J45" s="173">
        <f t="shared" si="2"/>
        <v>316</v>
      </c>
      <c r="K45" s="174"/>
      <c r="L45" s="175">
        <f>SUM(L43:L44)</f>
        <v>25</v>
      </c>
    </row>
    <row r="46" spans="1:12" s="72" customFormat="1" ht="14.4" thickBot="1" x14ac:dyDescent="0.3">
      <c r="A46" s="178">
        <f>A27</f>
        <v>1</v>
      </c>
      <c r="B46" s="179">
        <f>B27</f>
        <v>2</v>
      </c>
      <c r="C46" s="226" t="s">
        <v>4</v>
      </c>
      <c r="D46" s="227"/>
      <c r="E46" s="180"/>
      <c r="F46" s="181">
        <f>F35+F42+F45</f>
        <v>1637</v>
      </c>
      <c r="G46" s="181">
        <f t="shared" ref="G46:J46" si="3">G35+G42+G45</f>
        <v>82.539999999999992</v>
      </c>
      <c r="H46" s="181">
        <f t="shared" si="3"/>
        <v>74.58</v>
      </c>
      <c r="I46" s="181">
        <f t="shared" si="3"/>
        <v>300.13</v>
      </c>
      <c r="J46" s="181">
        <f t="shared" si="3"/>
        <v>2085.9</v>
      </c>
      <c r="K46" s="181"/>
      <c r="L46" s="182">
        <f>L35+L42+L45</f>
        <v>253.67000000000002</v>
      </c>
    </row>
    <row r="47" spans="1:12" s="72" customFormat="1" ht="15.75" customHeight="1" x14ac:dyDescent="0.25">
      <c r="A47" s="92">
        <v>1</v>
      </c>
      <c r="B47" s="93">
        <v>3</v>
      </c>
      <c r="C47" s="49" t="s">
        <v>20</v>
      </c>
      <c r="D47" s="163"/>
      <c r="E47" s="154" t="s">
        <v>63</v>
      </c>
      <c r="F47" s="23">
        <v>180</v>
      </c>
      <c r="G47" s="22">
        <v>2.1</v>
      </c>
      <c r="H47" s="22">
        <v>0.5</v>
      </c>
      <c r="I47" s="22">
        <v>18.100000000000001</v>
      </c>
      <c r="J47" s="22">
        <v>94.6</v>
      </c>
      <c r="K47" s="145" t="s">
        <v>85</v>
      </c>
      <c r="L47" s="90">
        <v>39.53</v>
      </c>
    </row>
    <row r="48" spans="1:12" s="72" customFormat="1" ht="15.75" customHeight="1" x14ac:dyDescent="0.25">
      <c r="A48" s="94"/>
      <c r="B48" s="95"/>
      <c r="C48" s="50"/>
      <c r="D48" s="158"/>
      <c r="E48" s="12" t="s">
        <v>55</v>
      </c>
      <c r="F48" s="6">
        <v>50</v>
      </c>
      <c r="G48" s="11">
        <v>4</v>
      </c>
      <c r="H48" s="11">
        <v>6.5</v>
      </c>
      <c r="I48" s="11">
        <v>32.5</v>
      </c>
      <c r="J48" s="18">
        <v>210</v>
      </c>
      <c r="K48" s="7"/>
      <c r="L48" s="76">
        <v>14.01</v>
      </c>
    </row>
    <row r="49" spans="1:12" s="72" customFormat="1" ht="13.8" x14ac:dyDescent="0.25">
      <c r="A49" s="94"/>
      <c r="B49" s="95"/>
      <c r="C49" s="50"/>
      <c r="D49" s="56" t="s">
        <v>21</v>
      </c>
      <c r="E49" s="16" t="s">
        <v>143</v>
      </c>
      <c r="F49" s="6">
        <v>100</v>
      </c>
      <c r="G49" s="3">
        <v>21.8</v>
      </c>
      <c r="H49" s="3">
        <v>12.2</v>
      </c>
      <c r="I49" s="3">
        <v>0.8</v>
      </c>
      <c r="J49" s="3">
        <v>220</v>
      </c>
      <c r="K49" s="134" t="s">
        <v>84</v>
      </c>
      <c r="L49" s="76">
        <v>49.52</v>
      </c>
    </row>
    <row r="50" spans="1:12" s="72" customFormat="1" ht="13.8" x14ac:dyDescent="0.25">
      <c r="A50" s="94"/>
      <c r="B50" s="95"/>
      <c r="C50" s="50"/>
      <c r="D50" s="56" t="s">
        <v>21</v>
      </c>
      <c r="E50" s="16" t="s">
        <v>68</v>
      </c>
      <c r="F50" s="6">
        <v>180</v>
      </c>
      <c r="G50" s="3">
        <v>5.8</v>
      </c>
      <c r="H50" s="3">
        <v>5.4</v>
      </c>
      <c r="I50" s="3">
        <v>37</v>
      </c>
      <c r="J50" s="3">
        <v>220</v>
      </c>
      <c r="K50" s="134" t="s">
        <v>69</v>
      </c>
      <c r="L50" s="76">
        <v>12.18</v>
      </c>
    </row>
    <row r="51" spans="1:12" s="72" customFormat="1" ht="13.8" x14ac:dyDescent="0.25">
      <c r="A51" s="94"/>
      <c r="B51" s="95"/>
      <c r="C51" s="50"/>
      <c r="D51" s="57" t="s">
        <v>28</v>
      </c>
      <c r="E51" s="8" t="s">
        <v>144</v>
      </c>
      <c r="F51" s="6">
        <v>200</v>
      </c>
      <c r="G51" s="3">
        <v>0.3</v>
      </c>
      <c r="H51" s="3">
        <v>0.05</v>
      </c>
      <c r="I51" s="3">
        <v>17.399999999999999</v>
      </c>
      <c r="J51" s="11">
        <v>67</v>
      </c>
      <c r="K51" s="5" t="s">
        <v>136</v>
      </c>
      <c r="L51" s="76">
        <v>2.96</v>
      </c>
    </row>
    <row r="52" spans="1:12" s="72" customFormat="1" ht="13.8" x14ac:dyDescent="0.25">
      <c r="A52" s="94"/>
      <c r="B52" s="95"/>
      <c r="C52" s="50"/>
      <c r="D52" s="56" t="s">
        <v>94</v>
      </c>
      <c r="E52" s="12" t="s">
        <v>40</v>
      </c>
      <c r="F52" s="26">
        <v>43</v>
      </c>
      <c r="G52" s="3">
        <v>3.44</v>
      </c>
      <c r="H52" s="3">
        <v>0.86</v>
      </c>
      <c r="I52" s="3">
        <v>24.51</v>
      </c>
      <c r="J52" s="3">
        <v>120.4</v>
      </c>
      <c r="K52" s="124" t="s">
        <v>38</v>
      </c>
      <c r="L52" s="76">
        <v>6.72</v>
      </c>
    </row>
    <row r="53" spans="1:12" s="72" customFormat="1" ht="13.8" x14ac:dyDescent="0.25">
      <c r="A53" s="94"/>
      <c r="B53" s="95"/>
      <c r="C53" s="50"/>
      <c r="D53" s="56" t="s">
        <v>95</v>
      </c>
      <c r="E53" s="8" t="s">
        <v>41</v>
      </c>
      <c r="F53" s="26">
        <v>20</v>
      </c>
      <c r="G53" s="3">
        <v>1.4</v>
      </c>
      <c r="H53" s="3">
        <v>0.2</v>
      </c>
      <c r="I53" s="3">
        <v>8.6</v>
      </c>
      <c r="J53" s="3">
        <v>42</v>
      </c>
      <c r="K53" s="124" t="s">
        <v>38</v>
      </c>
      <c r="L53" s="76">
        <v>1.75</v>
      </c>
    </row>
    <row r="54" spans="1:12" s="72" customFormat="1" ht="13.8" x14ac:dyDescent="0.25">
      <c r="A54" s="94"/>
      <c r="B54" s="95"/>
      <c r="C54" s="50"/>
      <c r="D54" s="51" t="s">
        <v>31</v>
      </c>
      <c r="E54" s="79"/>
      <c r="F54" s="80">
        <f>SUM(F47:F53)</f>
        <v>773</v>
      </c>
      <c r="G54" s="80">
        <f>SUM(G47:G53)</f>
        <v>38.839999999999989</v>
      </c>
      <c r="H54" s="80">
        <f>SUM(H47:H53)</f>
        <v>25.71</v>
      </c>
      <c r="I54" s="80">
        <f>SUM(I47:I53)</f>
        <v>138.91</v>
      </c>
      <c r="J54" s="80">
        <f>SUM(J47:J53)</f>
        <v>974</v>
      </c>
      <c r="K54" s="80"/>
      <c r="L54" s="76">
        <f>SUM(L47:L53)</f>
        <v>126.67</v>
      </c>
    </row>
    <row r="55" spans="1:12" s="72" customFormat="1" ht="13.8" x14ac:dyDescent="0.25">
      <c r="A55" s="94">
        <v>1</v>
      </c>
      <c r="B55" s="95">
        <v>3</v>
      </c>
      <c r="C55" s="50" t="s">
        <v>24</v>
      </c>
      <c r="D55" s="160" t="s">
        <v>139</v>
      </c>
      <c r="E55" s="16" t="s">
        <v>137</v>
      </c>
      <c r="F55" s="14">
        <v>100</v>
      </c>
      <c r="G55" s="15">
        <v>0.7</v>
      </c>
      <c r="H55" s="15">
        <v>0.03</v>
      </c>
      <c r="I55" s="15">
        <v>1.9</v>
      </c>
      <c r="J55" s="15">
        <v>14</v>
      </c>
      <c r="K55" s="12" t="s">
        <v>140</v>
      </c>
      <c r="L55" s="146">
        <v>10.71</v>
      </c>
    </row>
    <row r="56" spans="1:12" s="72" customFormat="1" ht="13.8" x14ac:dyDescent="0.25">
      <c r="A56" s="94"/>
      <c r="B56" s="95"/>
      <c r="C56" s="50"/>
      <c r="D56" s="56" t="s">
        <v>25</v>
      </c>
      <c r="E56" s="20" t="s">
        <v>145</v>
      </c>
      <c r="F56" s="6">
        <v>285</v>
      </c>
      <c r="G56" s="3">
        <v>10.3</v>
      </c>
      <c r="H56" s="3">
        <v>15.1</v>
      </c>
      <c r="I56" s="3">
        <v>12.1</v>
      </c>
      <c r="J56" s="18">
        <v>187</v>
      </c>
      <c r="K56" s="7" t="s">
        <v>86</v>
      </c>
      <c r="L56" s="146">
        <v>21.36</v>
      </c>
    </row>
    <row r="57" spans="1:12" s="72" customFormat="1" ht="13.8" x14ac:dyDescent="0.25">
      <c r="A57" s="94"/>
      <c r="B57" s="95"/>
      <c r="C57" s="50"/>
      <c r="D57" s="56" t="s">
        <v>26</v>
      </c>
      <c r="E57" s="16" t="s">
        <v>110</v>
      </c>
      <c r="F57" s="6">
        <v>100</v>
      </c>
      <c r="G57" s="3">
        <v>16</v>
      </c>
      <c r="H57" s="3">
        <v>11.8</v>
      </c>
      <c r="I57" s="3">
        <v>3.3</v>
      </c>
      <c r="J57" s="3">
        <v>184</v>
      </c>
      <c r="K57" s="7" t="s">
        <v>38</v>
      </c>
      <c r="L57" s="146">
        <v>38.729999999999997</v>
      </c>
    </row>
    <row r="58" spans="1:12" s="72" customFormat="1" ht="13.8" x14ac:dyDescent="0.25">
      <c r="A58" s="94"/>
      <c r="B58" s="95"/>
      <c r="C58" s="50"/>
      <c r="D58" s="56" t="s">
        <v>27</v>
      </c>
      <c r="E58" s="20" t="s">
        <v>78</v>
      </c>
      <c r="F58" s="25">
        <v>180</v>
      </c>
      <c r="G58" s="3">
        <v>3.1</v>
      </c>
      <c r="H58" s="3">
        <v>5.4</v>
      </c>
      <c r="I58" s="3">
        <v>20.3</v>
      </c>
      <c r="J58" s="3">
        <v>141</v>
      </c>
      <c r="K58" s="12" t="s">
        <v>79</v>
      </c>
      <c r="L58" s="146">
        <v>15.47</v>
      </c>
    </row>
    <row r="59" spans="1:12" s="72" customFormat="1" ht="13.8" x14ac:dyDescent="0.25">
      <c r="A59" s="94"/>
      <c r="B59" s="95"/>
      <c r="C59" s="50"/>
      <c r="D59" s="56" t="s">
        <v>28</v>
      </c>
      <c r="E59" s="176" t="s">
        <v>92</v>
      </c>
      <c r="F59" s="6">
        <v>200</v>
      </c>
      <c r="G59" s="11">
        <v>0.1</v>
      </c>
      <c r="H59" s="11">
        <v>0.1</v>
      </c>
      <c r="I59" s="11">
        <v>34.200000000000003</v>
      </c>
      <c r="J59" s="11">
        <v>142</v>
      </c>
      <c r="K59" s="134" t="s">
        <v>93</v>
      </c>
      <c r="L59" s="146">
        <v>11</v>
      </c>
    </row>
    <row r="60" spans="1:12" s="72" customFormat="1" ht="13.8" x14ac:dyDescent="0.25">
      <c r="A60" s="94"/>
      <c r="B60" s="95"/>
      <c r="C60" s="50"/>
      <c r="D60" s="183" t="s">
        <v>94</v>
      </c>
      <c r="E60" s="1" t="s">
        <v>40</v>
      </c>
      <c r="F60" s="6">
        <v>19</v>
      </c>
      <c r="G60" s="11">
        <v>1.52</v>
      </c>
      <c r="H60" s="11">
        <v>0.38</v>
      </c>
      <c r="I60" s="11">
        <v>10.83</v>
      </c>
      <c r="J60" s="18">
        <v>53.2</v>
      </c>
      <c r="K60" s="4" t="s">
        <v>38</v>
      </c>
      <c r="L60" s="146">
        <v>2.98</v>
      </c>
    </row>
    <row r="61" spans="1:12" s="72" customFormat="1" ht="13.8" x14ac:dyDescent="0.25">
      <c r="A61" s="94"/>
      <c r="B61" s="95"/>
      <c r="C61" s="50"/>
      <c r="D61" s="56" t="s">
        <v>95</v>
      </c>
      <c r="E61" s="8" t="s">
        <v>41</v>
      </c>
      <c r="F61" s="26">
        <v>20</v>
      </c>
      <c r="G61" s="3">
        <v>1.4</v>
      </c>
      <c r="H61" s="3">
        <v>0.2</v>
      </c>
      <c r="I61" s="3">
        <v>8.6</v>
      </c>
      <c r="J61" s="3">
        <v>42</v>
      </c>
      <c r="K61" s="124" t="s">
        <v>38</v>
      </c>
      <c r="L61" s="32">
        <v>1.75</v>
      </c>
    </row>
    <row r="62" spans="1:12" s="72" customFormat="1" ht="13.8" x14ac:dyDescent="0.25">
      <c r="A62" s="94"/>
      <c r="B62" s="95"/>
      <c r="C62" s="50"/>
      <c r="D62" s="51" t="s">
        <v>31</v>
      </c>
      <c r="E62" s="79"/>
      <c r="F62" s="80">
        <f>SUM(F55:F61)</f>
        <v>904</v>
      </c>
      <c r="G62" s="80">
        <f>SUM(G55:G61)</f>
        <v>33.120000000000005</v>
      </c>
      <c r="H62" s="80">
        <f>SUM(H55:H61)</f>
        <v>33.010000000000005</v>
      </c>
      <c r="I62" s="80">
        <f>SUM(I55:I61)</f>
        <v>91.23</v>
      </c>
      <c r="J62" s="80">
        <f>SUM(J55:J61)</f>
        <v>763.2</v>
      </c>
      <c r="K62" s="80"/>
      <c r="L62" s="91">
        <f>SUM(L55:L61)</f>
        <v>102</v>
      </c>
    </row>
    <row r="63" spans="1:12" s="72" customFormat="1" ht="13.8" x14ac:dyDescent="0.25">
      <c r="A63" s="94">
        <v>1</v>
      </c>
      <c r="B63" s="95">
        <v>3</v>
      </c>
      <c r="C63" s="50" t="s">
        <v>115</v>
      </c>
      <c r="D63" s="56"/>
      <c r="E63" s="9" t="s">
        <v>146</v>
      </c>
      <c r="F63" s="2">
        <v>36</v>
      </c>
      <c r="G63" s="18">
        <v>0.18</v>
      </c>
      <c r="H63" s="18">
        <v>0</v>
      </c>
      <c r="I63" s="18">
        <v>35.1</v>
      </c>
      <c r="J63" s="3">
        <v>131.85</v>
      </c>
      <c r="K63" s="7"/>
      <c r="L63" s="150">
        <v>10.64</v>
      </c>
    </row>
    <row r="64" spans="1:12" s="72" customFormat="1" ht="13.8" x14ac:dyDescent="0.25">
      <c r="A64" s="94"/>
      <c r="B64" s="95"/>
      <c r="C64" s="50"/>
      <c r="D64" s="56" t="s">
        <v>117</v>
      </c>
      <c r="E64" s="8" t="s">
        <v>121</v>
      </c>
      <c r="F64" s="25">
        <v>100</v>
      </c>
      <c r="G64" s="177">
        <v>6.9</v>
      </c>
      <c r="H64" s="177">
        <v>12.1</v>
      </c>
      <c r="I64" s="184">
        <v>54</v>
      </c>
      <c r="J64" s="3">
        <v>368.8</v>
      </c>
      <c r="K64" s="7" t="s">
        <v>122</v>
      </c>
      <c r="L64" s="150">
        <v>10.73</v>
      </c>
    </row>
    <row r="65" spans="1:12" s="72" customFormat="1" ht="13.8" x14ac:dyDescent="0.25">
      <c r="A65" s="94"/>
      <c r="B65" s="95"/>
      <c r="C65" s="50"/>
      <c r="D65" s="56" t="s">
        <v>28</v>
      </c>
      <c r="E65" s="13" t="s">
        <v>135</v>
      </c>
      <c r="F65" s="2">
        <v>205</v>
      </c>
      <c r="G65" s="18">
        <v>0.25</v>
      </c>
      <c r="H65" s="18">
        <v>0.1</v>
      </c>
      <c r="I65" s="18">
        <v>14.1</v>
      </c>
      <c r="J65" s="3">
        <v>62</v>
      </c>
      <c r="K65" s="7" t="s">
        <v>136</v>
      </c>
      <c r="L65" s="32">
        <v>3.63</v>
      </c>
    </row>
    <row r="66" spans="1:12" s="72" customFormat="1" ht="14.4" thickBot="1" x14ac:dyDescent="0.3">
      <c r="A66" s="82"/>
      <c r="B66" s="83"/>
      <c r="C66" s="52"/>
      <c r="D66" s="53" t="s">
        <v>31</v>
      </c>
      <c r="E66" s="99"/>
      <c r="F66" s="155">
        <f>SUM(F63:F65)</f>
        <v>341</v>
      </c>
      <c r="G66" s="194">
        <f t="shared" ref="G66" si="4">SUM(G63:G65)</f>
        <v>7.33</v>
      </c>
      <c r="H66" s="194">
        <f t="shared" ref="H66" si="5">SUM(H63:H65)</f>
        <v>12.2</v>
      </c>
      <c r="I66" s="194">
        <f t="shared" ref="I66" si="6">SUM(I63:I65)</f>
        <v>103.19999999999999</v>
      </c>
      <c r="J66" s="194">
        <f t="shared" ref="J66" si="7">SUM(J63:J65)</f>
        <v>562.65</v>
      </c>
      <c r="K66" s="195"/>
      <c r="L66" s="196">
        <f>SUM(L63:L65)</f>
        <v>25</v>
      </c>
    </row>
    <row r="67" spans="1:12" s="72" customFormat="1" ht="14.4" thickBot="1" x14ac:dyDescent="0.3">
      <c r="A67" s="102">
        <f>A47</f>
        <v>1</v>
      </c>
      <c r="B67" s="103">
        <f>B47</f>
        <v>3</v>
      </c>
      <c r="C67" s="228" t="s">
        <v>4</v>
      </c>
      <c r="D67" s="229"/>
      <c r="E67" s="104"/>
      <c r="F67" s="105">
        <f>F54+F62+F66</f>
        <v>2018</v>
      </c>
      <c r="G67" s="105">
        <f t="shared" ref="G67:J67" si="8">G54+G62+G66</f>
        <v>79.289999999999992</v>
      </c>
      <c r="H67" s="105">
        <f t="shared" si="8"/>
        <v>70.92</v>
      </c>
      <c r="I67" s="105">
        <f t="shared" si="8"/>
        <v>333.34</v>
      </c>
      <c r="J67" s="105">
        <f t="shared" si="8"/>
        <v>2299.85</v>
      </c>
      <c r="K67" s="105"/>
      <c r="L67" s="106">
        <f>L54+L62+L66</f>
        <v>253.67000000000002</v>
      </c>
    </row>
    <row r="68" spans="1:12" s="72" customFormat="1" ht="15.75" customHeight="1" x14ac:dyDescent="0.25">
      <c r="A68" s="92">
        <v>1</v>
      </c>
      <c r="B68" s="93">
        <v>4</v>
      </c>
      <c r="C68" s="49" t="s">
        <v>20</v>
      </c>
      <c r="D68" s="163"/>
      <c r="E68" s="187" t="s">
        <v>129</v>
      </c>
      <c r="F68" s="23">
        <v>200</v>
      </c>
      <c r="G68" s="22">
        <v>2.8</v>
      </c>
      <c r="H68" s="22">
        <v>2.5</v>
      </c>
      <c r="I68" s="22">
        <v>9.6</v>
      </c>
      <c r="J68" s="22">
        <v>77.3</v>
      </c>
      <c r="K68" s="185"/>
      <c r="L68" s="90">
        <v>43.95</v>
      </c>
    </row>
    <row r="69" spans="1:12" s="72" customFormat="1" ht="15.75" customHeight="1" x14ac:dyDescent="0.25">
      <c r="A69" s="94"/>
      <c r="B69" s="95"/>
      <c r="C69" s="50"/>
      <c r="D69" s="158"/>
      <c r="E69" s="12" t="s">
        <v>55</v>
      </c>
      <c r="F69" s="6">
        <v>28</v>
      </c>
      <c r="G69" s="152">
        <v>1.68</v>
      </c>
      <c r="H69" s="152">
        <v>6.16</v>
      </c>
      <c r="I69" s="152">
        <v>15.68</v>
      </c>
      <c r="J69" s="152">
        <v>124</v>
      </c>
      <c r="K69" s="7"/>
      <c r="L69" s="76">
        <v>13.52</v>
      </c>
    </row>
    <row r="70" spans="1:12" s="72" customFormat="1" ht="13.8" x14ac:dyDescent="0.25">
      <c r="A70" s="94"/>
      <c r="B70" s="95"/>
      <c r="C70" s="50"/>
      <c r="D70" s="56" t="s">
        <v>21</v>
      </c>
      <c r="E70" s="13" t="s">
        <v>148</v>
      </c>
      <c r="F70" s="6">
        <v>100</v>
      </c>
      <c r="G70" s="3">
        <v>14.98</v>
      </c>
      <c r="H70" s="3">
        <v>23.57</v>
      </c>
      <c r="I70" s="3">
        <v>15.5</v>
      </c>
      <c r="J70" s="3">
        <v>299.5</v>
      </c>
      <c r="K70" s="134" t="s">
        <v>88</v>
      </c>
      <c r="L70" s="76">
        <v>46.97</v>
      </c>
    </row>
    <row r="71" spans="1:12" s="72" customFormat="1" ht="13.8" x14ac:dyDescent="0.25">
      <c r="A71" s="94"/>
      <c r="B71" s="95"/>
      <c r="C71" s="50"/>
      <c r="D71" s="56" t="s">
        <v>21</v>
      </c>
      <c r="E71" s="13" t="s">
        <v>61</v>
      </c>
      <c r="F71" s="6">
        <v>180</v>
      </c>
      <c r="G71" s="3">
        <v>6.6</v>
      </c>
      <c r="H71" s="3">
        <v>5.8</v>
      </c>
      <c r="I71" s="3">
        <v>37.6</v>
      </c>
      <c r="J71" s="3">
        <v>229</v>
      </c>
      <c r="K71" s="134" t="s">
        <v>62</v>
      </c>
      <c r="L71" s="76">
        <v>9.39</v>
      </c>
    </row>
    <row r="72" spans="1:12" s="72" customFormat="1" ht="13.8" x14ac:dyDescent="0.25">
      <c r="A72" s="94"/>
      <c r="B72" s="95"/>
      <c r="C72" s="50"/>
      <c r="D72" s="56" t="s">
        <v>22</v>
      </c>
      <c r="E72" s="16" t="s">
        <v>51</v>
      </c>
      <c r="F72" s="6">
        <v>200</v>
      </c>
      <c r="G72" s="3">
        <v>3.16</v>
      </c>
      <c r="H72" s="3">
        <v>2.67</v>
      </c>
      <c r="I72" s="3">
        <v>15.95</v>
      </c>
      <c r="J72" s="3">
        <v>101</v>
      </c>
      <c r="K72" s="134" t="s">
        <v>52</v>
      </c>
      <c r="L72" s="76">
        <v>7.52</v>
      </c>
    </row>
    <row r="73" spans="1:12" s="72" customFormat="1" ht="13.8" x14ac:dyDescent="0.25">
      <c r="A73" s="94"/>
      <c r="B73" s="95"/>
      <c r="C73" s="50"/>
      <c r="D73" s="56" t="s">
        <v>94</v>
      </c>
      <c r="E73" s="13" t="s">
        <v>40</v>
      </c>
      <c r="F73" s="2">
        <v>23</v>
      </c>
      <c r="G73" s="11">
        <v>1.84</v>
      </c>
      <c r="H73" s="11">
        <v>0.46</v>
      </c>
      <c r="I73" s="11">
        <v>13.71</v>
      </c>
      <c r="J73" s="3">
        <v>64.400000000000006</v>
      </c>
      <c r="K73" s="1" t="s">
        <v>38</v>
      </c>
      <c r="L73" s="76">
        <v>3.57</v>
      </c>
    </row>
    <row r="74" spans="1:12" s="72" customFormat="1" ht="13.8" x14ac:dyDescent="0.25">
      <c r="A74" s="94"/>
      <c r="B74" s="95"/>
      <c r="C74" s="50"/>
      <c r="D74" s="57" t="s">
        <v>95</v>
      </c>
      <c r="E74" s="13" t="s">
        <v>41</v>
      </c>
      <c r="F74" s="2">
        <v>20</v>
      </c>
      <c r="G74" s="3">
        <v>1.4</v>
      </c>
      <c r="H74" s="3">
        <v>0.2</v>
      </c>
      <c r="I74" s="3">
        <v>8.6</v>
      </c>
      <c r="J74" s="3">
        <v>42</v>
      </c>
      <c r="K74" s="1" t="s">
        <v>38</v>
      </c>
      <c r="L74" s="76">
        <v>1.75</v>
      </c>
    </row>
    <row r="75" spans="1:12" s="72" customFormat="1" ht="13.8" x14ac:dyDescent="0.25">
      <c r="A75" s="94"/>
      <c r="B75" s="95"/>
      <c r="C75" s="50"/>
      <c r="D75" s="51" t="s">
        <v>31</v>
      </c>
      <c r="E75" s="79"/>
      <c r="F75" s="80">
        <f>SUM(F68:F74)</f>
        <v>751</v>
      </c>
      <c r="G75" s="80">
        <f>SUM(G68:G74)</f>
        <v>32.46</v>
      </c>
      <c r="H75" s="80">
        <f>SUM(H68:H74)</f>
        <v>41.360000000000007</v>
      </c>
      <c r="I75" s="80">
        <f>SUM(I68:I74)</f>
        <v>116.63999999999999</v>
      </c>
      <c r="J75" s="80">
        <f>SUM(J68:J74)</f>
        <v>937.19999999999993</v>
      </c>
      <c r="K75" s="80"/>
      <c r="L75" s="81">
        <f>SUM(L68:L74)</f>
        <v>126.66999999999999</v>
      </c>
    </row>
    <row r="76" spans="1:12" s="72" customFormat="1" ht="13.8" x14ac:dyDescent="0.25">
      <c r="A76" s="94">
        <v>1</v>
      </c>
      <c r="B76" s="95">
        <v>4</v>
      </c>
      <c r="C76" s="50" t="s">
        <v>24</v>
      </c>
      <c r="D76" s="160" t="s">
        <v>139</v>
      </c>
      <c r="E76" s="16" t="s">
        <v>137</v>
      </c>
      <c r="F76" s="14">
        <v>100</v>
      </c>
      <c r="G76" s="15">
        <v>0.7</v>
      </c>
      <c r="H76" s="15">
        <v>0.03</v>
      </c>
      <c r="I76" s="15">
        <v>1.9</v>
      </c>
      <c r="J76" s="15">
        <v>14</v>
      </c>
      <c r="K76" s="12" t="s">
        <v>140</v>
      </c>
      <c r="L76" s="29">
        <v>11.48</v>
      </c>
    </row>
    <row r="77" spans="1:12" s="72" customFormat="1" ht="27.6" x14ac:dyDescent="0.25">
      <c r="A77" s="94"/>
      <c r="B77" s="95"/>
      <c r="C77" s="50"/>
      <c r="D77" s="56" t="s">
        <v>25</v>
      </c>
      <c r="E77" s="16" t="s">
        <v>138</v>
      </c>
      <c r="F77" s="6">
        <v>275</v>
      </c>
      <c r="G77" s="3">
        <v>7.4</v>
      </c>
      <c r="H77" s="3">
        <v>5.8</v>
      </c>
      <c r="I77" s="3">
        <v>23</v>
      </c>
      <c r="J77" s="3">
        <v>204</v>
      </c>
      <c r="K77" s="5" t="s">
        <v>77</v>
      </c>
      <c r="L77" s="29">
        <v>16.2</v>
      </c>
    </row>
    <row r="78" spans="1:12" s="72" customFormat="1" ht="13.8" x14ac:dyDescent="0.25">
      <c r="A78" s="94"/>
      <c r="B78" s="95"/>
      <c r="C78" s="50"/>
      <c r="D78" s="56" t="s">
        <v>26</v>
      </c>
      <c r="E78" s="20" t="s">
        <v>103</v>
      </c>
      <c r="F78" s="6">
        <v>200</v>
      </c>
      <c r="G78" s="3">
        <v>20.100000000000001</v>
      </c>
      <c r="H78" s="3">
        <v>17.100000000000001</v>
      </c>
      <c r="I78" s="3">
        <v>25.2</v>
      </c>
      <c r="J78" s="3">
        <v>396</v>
      </c>
      <c r="K78" s="12" t="s">
        <v>104</v>
      </c>
      <c r="L78" s="32">
        <v>52.55</v>
      </c>
    </row>
    <row r="79" spans="1:12" s="72" customFormat="1" ht="13.8" x14ac:dyDescent="0.25">
      <c r="A79" s="94"/>
      <c r="B79" s="95"/>
      <c r="C79" s="50"/>
      <c r="D79" s="56" t="s">
        <v>28</v>
      </c>
      <c r="E79" s="7" t="s">
        <v>70</v>
      </c>
      <c r="F79" s="2">
        <v>200</v>
      </c>
      <c r="G79" s="3">
        <v>1.4</v>
      </c>
      <c r="H79" s="3">
        <v>0.2</v>
      </c>
      <c r="I79" s="3">
        <v>26.4</v>
      </c>
      <c r="J79" s="3">
        <v>120</v>
      </c>
      <c r="K79" s="7" t="s">
        <v>44</v>
      </c>
      <c r="L79" s="32">
        <v>16.98</v>
      </c>
    </row>
    <row r="80" spans="1:12" s="72" customFormat="1" ht="13.8" x14ac:dyDescent="0.25">
      <c r="A80" s="94"/>
      <c r="B80" s="95"/>
      <c r="C80" s="50"/>
      <c r="D80" s="161" t="s">
        <v>94</v>
      </c>
      <c r="E80" s="13" t="s">
        <v>40</v>
      </c>
      <c r="F80" s="25">
        <v>14</v>
      </c>
      <c r="G80" s="11">
        <v>1.1200000000000001</v>
      </c>
      <c r="H80" s="11">
        <v>0.28000000000000003</v>
      </c>
      <c r="I80" s="11">
        <v>7.98</v>
      </c>
      <c r="J80" s="11">
        <v>39.200000000000003</v>
      </c>
      <c r="K80" s="157" t="s">
        <v>38</v>
      </c>
      <c r="L80" s="29">
        <v>2.15</v>
      </c>
    </row>
    <row r="81" spans="1:13" s="72" customFormat="1" ht="13.8" x14ac:dyDescent="0.25">
      <c r="A81" s="94"/>
      <c r="B81" s="95"/>
      <c r="C81" s="50"/>
      <c r="D81" s="121" t="s">
        <v>95</v>
      </c>
      <c r="E81" s="13" t="s">
        <v>41</v>
      </c>
      <c r="F81" s="25">
        <v>30</v>
      </c>
      <c r="G81" s="3">
        <v>2.1</v>
      </c>
      <c r="H81" s="3">
        <v>0.3</v>
      </c>
      <c r="I81" s="3">
        <v>12.9</v>
      </c>
      <c r="J81" s="3">
        <v>63</v>
      </c>
      <c r="K81" s="159" t="s">
        <v>38</v>
      </c>
      <c r="L81" s="31">
        <v>2.64</v>
      </c>
      <c r="M81" s="96"/>
    </row>
    <row r="82" spans="1:13" s="72" customFormat="1" ht="13.8" x14ac:dyDescent="0.25">
      <c r="A82" s="94"/>
      <c r="B82" s="95"/>
      <c r="C82" s="50"/>
      <c r="D82" s="51" t="s">
        <v>31</v>
      </c>
      <c r="E82" s="79"/>
      <c r="F82" s="80">
        <f>SUM(F76:F81)</f>
        <v>819</v>
      </c>
      <c r="G82" s="80">
        <f>SUM(G76:G81)</f>
        <v>32.82</v>
      </c>
      <c r="H82" s="80">
        <f>SUM(H76:H81)</f>
        <v>23.71</v>
      </c>
      <c r="I82" s="80">
        <f>SUM(I76:I81)</f>
        <v>97.38000000000001</v>
      </c>
      <c r="J82" s="80">
        <f>SUM(J76:J81)</f>
        <v>836.2</v>
      </c>
      <c r="K82" s="80"/>
      <c r="L82" s="91">
        <f>SUM(L76:L81)</f>
        <v>102</v>
      </c>
    </row>
    <row r="83" spans="1:13" s="72" customFormat="1" ht="13.8" x14ac:dyDescent="0.25">
      <c r="A83" s="94">
        <v>1</v>
      </c>
      <c r="B83" s="95">
        <v>4</v>
      </c>
      <c r="C83" s="50" t="s">
        <v>115</v>
      </c>
      <c r="D83" s="56" t="s">
        <v>117</v>
      </c>
      <c r="E83" s="17" t="s">
        <v>120</v>
      </c>
      <c r="F83" s="6">
        <v>100</v>
      </c>
      <c r="G83" s="3">
        <v>5.5</v>
      </c>
      <c r="H83" s="3">
        <v>5</v>
      </c>
      <c r="I83" s="3">
        <v>58</v>
      </c>
      <c r="J83" s="3">
        <v>300.3</v>
      </c>
      <c r="K83" s="12" t="s">
        <v>118</v>
      </c>
      <c r="L83" s="29">
        <v>13.53</v>
      </c>
    </row>
    <row r="84" spans="1:13" s="72" customFormat="1" ht="13.8" x14ac:dyDescent="0.25">
      <c r="A84" s="94"/>
      <c r="B84" s="95"/>
      <c r="C84" s="50"/>
      <c r="D84" s="56" t="s">
        <v>28</v>
      </c>
      <c r="E84" s="176" t="s">
        <v>149</v>
      </c>
      <c r="F84" s="6">
        <v>200</v>
      </c>
      <c r="G84" s="3">
        <v>0.2</v>
      </c>
      <c r="H84" s="3" t="s">
        <v>150</v>
      </c>
      <c r="I84" s="3">
        <v>28.9</v>
      </c>
      <c r="J84" s="3">
        <v>115</v>
      </c>
      <c r="K84" s="134" t="s">
        <v>58</v>
      </c>
      <c r="L84" s="32">
        <v>11.47</v>
      </c>
    </row>
    <row r="85" spans="1:13" s="72" customFormat="1" ht="14.4" thickBot="1" x14ac:dyDescent="0.3">
      <c r="A85" s="82"/>
      <c r="B85" s="83"/>
      <c r="C85" s="52"/>
      <c r="D85" s="53" t="s">
        <v>31</v>
      </c>
      <c r="E85" s="99"/>
      <c r="F85" s="155">
        <f>SUM(F83:F84)</f>
        <v>300</v>
      </c>
      <c r="G85" s="194">
        <f t="shared" ref="G85" si="9">SUM(G83:G84)</f>
        <v>5.7</v>
      </c>
      <c r="H85" s="194">
        <f t="shared" ref="H85" si="10">SUM(H83:H84)</f>
        <v>5</v>
      </c>
      <c r="I85" s="194">
        <f t="shared" ref="I85" si="11">SUM(I83:I84)</f>
        <v>86.9</v>
      </c>
      <c r="J85" s="194">
        <f t="shared" ref="J85" si="12">SUM(J83:J84)</f>
        <v>415.3</v>
      </c>
      <c r="K85" s="195"/>
      <c r="L85" s="196">
        <f>SUM(L83:L84)</f>
        <v>25</v>
      </c>
    </row>
    <row r="86" spans="1:13" s="72" customFormat="1" ht="14.4" thickBot="1" x14ac:dyDescent="0.3">
      <c r="A86" s="102">
        <f>A68</f>
        <v>1</v>
      </c>
      <c r="B86" s="103">
        <f>B68</f>
        <v>4</v>
      </c>
      <c r="C86" s="228" t="s">
        <v>4</v>
      </c>
      <c r="D86" s="229"/>
      <c r="E86" s="104"/>
      <c r="F86" s="105">
        <f>F75+F82+F85</f>
        <v>1870</v>
      </c>
      <c r="G86" s="105">
        <f t="shared" ref="G86:J86" si="13">G75+G82+G85</f>
        <v>70.98</v>
      </c>
      <c r="H86" s="105">
        <f t="shared" si="13"/>
        <v>70.070000000000007</v>
      </c>
      <c r="I86" s="105">
        <f t="shared" si="13"/>
        <v>300.91999999999996</v>
      </c>
      <c r="J86" s="105">
        <f t="shared" si="13"/>
        <v>2188.7000000000003</v>
      </c>
      <c r="K86" s="105"/>
      <c r="L86" s="106">
        <f>L75+L82+L85</f>
        <v>253.67</v>
      </c>
    </row>
    <row r="87" spans="1:13" s="72" customFormat="1" ht="15.75" customHeight="1" x14ac:dyDescent="0.25">
      <c r="A87" s="92">
        <v>1</v>
      </c>
      <c r="B87" s="93">
        <v>5</v>
      </c>
      <c r="C87" s="49" t="s">
        <v>20</v>
      </c>
      <c r="D87" s="55"/>
      <c r="E87" s="154" t="s">
        <v>53</v>
      </c>
      <c r="F87" s="126">
        <v>110</v>
      </c>
      <c r="G87" s="22">
        <v>2.5</v>
      </c>
      <c r="H87" s="22">
        <v>2.9</v>
      </c>
      <c r="I87" s="22">
        <v>9</v>
      </c>
      <c r="J87" s="22">
        <v>71</v>
      </c>
      <c r="K87" s="156" t="s">
        <v>140</v>
      </c>
      <c r="L87" s="90">
        <v>31.98</v>
      </c>
    </row>
    <row r="88" spans="1:13" s="72" customFormat="1" ht="15.75" customHeight="1" x14ac:dyDescent="0.25">
      <c r="A88" s="94"/>
      <c r="B88" s="95"/>
      <c r="C88" s="50"/>
      <c r="D88" s="56"/>
      <c r="E88" s="16" t="s">
        <v>151</v>
      </c>
      <c r="F88" s="25">
        <v>10</v>
      </c>
      <c r="G88" s="3">
        <v>0.12</v>
      </c>
      <c r="H88" s="3">
        <v>6.2</v>
      </c>
      <c r="I88" s="3">
        <v>0.2</v>
      </c>
      <c r="J88" s="3">
        <v>64.400000000000006</v>
      </c>
      <c r="K88" s="5" t="s">
        <v>77</v>
      </c>
      <c r="L88" s="76">
        <v>14.03</v>
      </c>
    </row>
    <row r="89" spans="1:13" s="72" customFormat="1" ht="27.6" x14ac:dyDescent="0.25">
      <c r="A89" s="94"/>
      <c r="B89" s="95"/>
      <c r="C89" s="50"/>
      <c r="D89" s="24" t="s">
        <v>21</v>
      </c>
      <c r="E89" s="134" t="s">
        <v>152</v>
      </c>
      <c r="F89" s="189" t="s">
        <v>153</v>
      </c>
      <c r="G89" s="3">
        <v>33.200000000000003</v>
      </c>
      <c r="H89" s="3">
        <v>25.2</v>
      </c>
      <c r="I89" s="3">
        <v>53.87</v>
      </c>
      <c r="J89" s="3">
        <v>585</v>
      </c>
      <c r="K89" s="12" t="s">
        <v>104</v>
      </c>
      <c r="L89" s="76">
        <v>70.55</v>
      </c>
    </row>
    <row r="90" spans="1:13" s="72" customFormat="1" ht="13.8" x14ac:dyDescent="0.25">
      <c r="A90" s="94"/>
      <c r="B90" s="95"/>
      <c r="C90" s="50"/>
      <c r="D90" s="56" t="s">
        <v>22</v>
      </c>
      <c r="E90" s="190" t="s">
        <v>89</v>
      </c>
      <c r="F90" s="6">
        <v>200</v>
      </c>
      <c r="G90" s="3">
        <v>7.0000000000000007E-2</v>
      </c>
      <c r="H90" s="3">
        <v>0.02</v>
      </c>
      <c r="I90" s="3">
        <v>15</v>
      </c>
      <c r="J90" s="3">
        <v>60</v>
      </c>
      <c r="K90" s="7" t="s">
        <v>44</v>
      </c>
      <c r="L90" s="76">
        <v>2.19</v>
      </c>
    </row>
    <row r="91" spans="1:13" s="72" customFormat="1" ht="13.8" x14ac:dyDescent="0.25">
      <c r="A91" s="94"/>
      <c r="B91" s="95"/>
      <c r="C91" s="50"/>
      <c r="D91" s="17" t="s">
        <v>94</v>
      </c>
      <c r="E91" s="13" t="s">
        <v>40</v>
      </c>
      <c r="F91" s="2">
        <v>40</v>
      </c>
      <c r="G91" s="117">
        <v>3.2</v>
      </c>
      <c r="H91" s="117">
        <v>0.8</v>
      </c>
      <c r="I91" s="117">
        <v>22.8</v>
      </c>
      <c r="J91" s="3">
        <v>112</v>
      </c>
      <c r="K91" s="157" t="s">
        <v>38</v>
      </c>
      <c r="L91" s="76">
        <v>6.17</v>
      </c>
    </row>
    <row r="92" spans="1:13" s="72" customFormat="1" ht="13.8" x14ac:dyDescent="0.25">
      <c r="A92" s="94"/>
      <c r="B92" s="95"/>
      <c r="C92" s="50"/>
      <c r="D92" s="57" t="s">
        <v>95</v>
      </c>
      <c r="E92" s="13" t="s">
        <v>41</v>
      </c>
      <c r="F92" s="2">
        <v>20</v>
      </c>
      <c r="G92" s="3">
        <v>1.4</v>
      </c>
      <c r="H92" s="3">
        <v>0.2</v>
      </c>
      <c r="I92" s="3">
        <v>8.6</v>
      </c>
      <c r="J92" s="3">
        <v>42</v>
      </c>
      <c r="K92" s="159" t="s">
        <v>38</v>
      </c>
      <c r="L92" s="76">
        <v>1.75</v>
      </c>
    </row>
    <row r="93" spans="1:13" s="72" customFormat="1" ht="13.8" x14ac:dyDescent="0.25">
      <c r="A93" s="94"/>
      <c r="B93" s="95"/>
      <c r="C93" s="50"/>
      <c r="D93" s="51" t="s">
        <v>31</v>
      </c>
      <c r="E93" s="79"/>
      <c r="F93" s="80">
        <f>SUM(F87:F92)</f>
        <v>380</v>
      </c>
      <c r="G93" s="3">
        <f>SUM(G87:G92)</f>
        <v>40.49</v>
      </c>
      <c r="H93" s="3">
        <f>SUM(H87:H92)</f>
        <v>35.32</v>
      </c>
      <c r="I93" s="3">
        <f>SUM(I87:I92)</f>
        <v>109.46999999999998</v>
      </c>
      <c r="J93" s="3">
        <f>SUM(J87:J92)</f>
        <v>934.4</v>
      </c>
      <c r="K93" s="80"/>
      <c r="L93" s="76">
        <f>SUM(L87:L92)</f>
        <v>126.67</v>
      </c>
    </row>
    <row r="94" spans="1:13" s="72" customFormat="1" ht="13.8" x14ac:dyDescent="0.25">
      <c r="A94" s="94">
        <v>1</v>
      </c>
      <c r="B94" s="95">
        <v>5</v>
      </c>
      <c r="C94" s="50" t="s">
        <v>24</v>
      </c>
      <c r="D94" s="56" t="s">
        <v>139</v>
      </c>
      <c r="E94" s="16" t="s">
        <v>137</v>
      </c>
      <c r="F94" s="14">
        <v>100</v>
      </c>
      <c r="G94" s="15">
        <v>0.7</v>
      </c>
      <c r="H94" s="15">
        <v>0.03</v>
      </c>
      <c r="I94" s="15">
        <v>1.9</v>
      </c>
      <c r="J94" s="15">
        <v>14</v>
      </c>
      <c r="K94" s="7" t="s">
        <v>140</v>
      </c>
      <c r="L94" s="32">
        <v>9.9499999999999993</v>
      </c>
    </row>
    <row r="95" spans="1:13" s="72" customFormat="1" ht="13.8" x14ac:dyDescent="0.25">
      <c r="A95" s="94"/>
      <c r="B95" s="95"/>
      <c r="C95" s="50"/>
      <c r="D95" s="161" t="s">
        <v>25</v>
      </c>
      <c r="E95" s="190" t="s">
        <v>80</v>
      </c>
      <c r="F95" s="6">
        <v>270</v>
      </c>
      <c r="G95" s="3">
        <v>6.8</v>
      </c>
      <c r="H95" s="3">
        <v>8</v>
      </c>
      <c r="I95" s="3">
        <v>8.3000000000000007</v>
      </c>
      <c r="J95" s="3">
        <v>154</v>
      </c>
      <c r="K95" s="7" t="s">
        <v>81</v>
      </c>
      <c r="L95" s="191">
        <v>23.49</v>
      </c>
    </row>
    <row r="96" spans="1:13" s="72" customFormat="1" ht="13.8" x14ac:dyDescent="0.25">
      <c r="A96" s="94"/>
      <c r="B96" s="95"/>
      <c r="C96" s="50"/>
      <c r="D96" s="56" t="s">
        <v>26</v>
      </c>
      <c r="E96" s="20" t="s">
        <v>155</v>
      </c>
      <c r="F96" s="14">
        <v>100</v>
      </c>
      <c r="G96" s="114">
        <v>15.8</v>
      </c>
      <c r="H96" s="114">
        <v>12.6</v>
      </c>
      <c r="I96" s="114">
        <v>15</v>
      </c>
      <c r="J96" s="114">
        <v>226</v>
      </c>
      <c r="K96" s="12" t="s">
        <v>154</v>
      </c>
      <c r="L96" s="191">
        <v>28.77</v>
      </c>
    </row>
    <row r="97" spans="1:19" s="72" customFormat="1" ht="13.8" x14ac:dyDescent="0.25">
      <c r="A97" s="94"/>
      <c r="B97" s="95"/>
      <c r="C97" s="50"/>
      <c r="D97" s="56" t="s">
        <v>27</v>
      </c>
      <c r="E97" s="16" t="s">
        <v>156</v>
      </c>
      <c r="F97" s="14">
        <v>180</v>
      </c>
      <c r="G97" s="15">
        <v>3.8</v>
      </c>
      <c r="H97" s="15">
        <v>5.4</v>
      </c>
      <c r="I97" s="15">
        <v>21.6</v>
      </c>
      <c r="J97" s="15">
        <v>151</v>
      </c>
      <c r="K97" s="12" t="s">
        <v>38</v>
      </c>
      <c r="L97" s="191">
        <v>28.52</v>
      </c>
    </row>
    <row r="98" spans="1:19" s="72" customFormat="1" ht="13.8" x14ac:dyDescent="0.25">
      <c r="A98" s="94"/>
      <c r="B98" s="95"/>
      <c r="C98" s="50"/>
      <c r="D98" s="56" t="s">
        <v>28</v>
      </c>
      <c r="E98" s="8" t="s">
        <v>50</v>
      </c>
      <c r="F98" s="25">
        <v>200</v>
      </c>
      <c r="G98" s="3">
        <v>0.7</v>
      </c>
      <c r="H98" s="3">
        <v>0.09</v>
      </c>
      <c r="I98" s="3">
        <v>32</v>
      </c>
      <c r="J98" s="3">
        <v>113</v>
      </c>
      <c r="K98" s="12" t="s">
        <v>87</v>
      </c>
      <c r="L98" s="191">
        <v>6.06</v>
      </c>
    </row>
    <row r="99" spans="1:19" s="72" customFormat="1" ht="13.8" x14ac:dyDescent="0.25">
      <c r="A99" s="94"/>
      <c r="B99" s="95"/>
      <c r="C99" s="50"/>
      <c r="D99" s="17" t="s">
        <v>94</v>
      </c>
      <c r="E99" s="13" t="s">
        <v>40</v>
      </c>
      <c r="F99" s="25">
        <v>22</v>
      </c>
      <c r="G99" s="117">
        <v>1.76</v>
      </c>
      <c r="H99" s="117">
        <v>0.44</v>
      </c>
      <c r="I99" s="117">
        <v>12.54</v>
      </c>
      <c r="J99" s="117">
        <v>61.6</v>
      </c>
      <c r="K99" s="1" t="s">
        <v>38</v>
      </c>
      <c r="L99" s="192">
        <v>3.46</v>
      </c>
    </row>
    <row r="100" spans="1:19" s="72" customFormat="1" ht="13.8" x14ac:dyDescent="0.25">
      <c r="A100" s="94"/>
      <c r="B100" s="95"/>
      <c r="C100" s="50"/>
      <c r="D100" s="57" t="s">
        <v>95</v>
      </c>
      <c r="E100" s="13" t="s">
        <v>41</v>
      </c>
      <c r="F100" s="25">
        <v>20</v>
      </c>
      <c r="G100" s="3">
        <v>1.4</v>
      </c>
      <c r="H100" s="3">
        <v>0.2</v>
      </c>
      <c r="I100" s="3">
        <v>8.6</v>
      </c>
      <c r="J100" s="3">
        <v>42</v>
      </c>
      <c r="K100" s="1" t="s">
        <v>38</v>
      </c>
      <c r="L100" s="30">
        <v>1.75</v>
      </c>
    </row>
    <row r="101" spans="1:19" s="72" customFormat="1" ht="13.8" x14ac:dyDescent="0.25">
      <c r="A101" s="94"/>
      <c r="B101" s="95"/>
      <c r="C101" s="50"/>
      <c r="D101" s="51" t="s">
        <v>31</v>
      </c>
      <c r="E101" s="79"/>
      <c r="F101" s="80">
        <f>SUM(F94:F100)</f>
        <v>892</v>
      </c>
      <c r="G101" s="80">
        <f>SUM(G94:G100)</f>
        <v>30.96</v>
      </c>
      <c r="H101" s="80">
        <f>SUM(H94:H100)</f>
        <v>26.76</v>
      </c>
      <c r="I101" s="80">
        <f>SUM(I94:I100)</f>
        <v>99.94</v>
      </c>
      <c r="J101" s="80">
        <f>SUM(J94:J100)</f>
        <v>761.6</v>
      </c>
      <c r="K101" s="80"/>
      <c r="L101" s="91">
        <f>SUM(L94:L100)</f>
        <v>101.99999999999999</v>
      </c>
    </row>
    <row r="102" spans="1:19" s="72" customFormat="1" ht="13.8" x14ac:dyDescent="0.25">
      <c r="A102" s="94">
        <v>1</v>
      </c>
      <c r="B102" s="95">
        <v>5</v>
      </c>
      <c r="C102" s="50" t="s">
        <v>115</v>
      </c>
      <c r="D102" s="56" t="s">
        <v>117</v>
      </c>
      <c r="E102" s="8" t="s">
        <v>124</v>
      </c>
      <c r="F102" s="25">
        <v>100</v>
      </c>
      <c r="G102" s="11">
        <v>12.14</v>
      </c>
      <c r="H102" s="11">
        <v>6.14</v>
      </c>
      <c r="I102" s="11">
        <v>38.67</v>
      </c>
      <c r="J102" s="11">
        <v>258.7</v>
      </c>
      <c r="K102" s="1" t="s">
        <v>125</v>
      </c>
      <c r="L102" s="30">
        <v>19.260000000000002</v>
      </c>
    </row>
    <row r="103" spans="1:19" s="72" customFormat="1" ht="13.8" x14ac:dyDescent="0.25">
      <c r="A103" s="94"/>
      <c r="B103" s="95"/>
      <c r="C103" s="50"/>
      <c r="D103" s="56" t="s">
        <v>28</v>
      </c>
      <c r="E103" s="176" t="s">
        <v>105</v>
      </c>
      <c r="F103" s="6">
        <v>200</v>
      </c>
      <c r="G103" s="3">
        <v>0.2</v>
      </c>
      <c r="H103" s="3">
        <v>0.2</v>
      </c>
      <c r="I103" s="3">
        <v>27.9</v>
      </c>
      <c r="J103" s="3">
        <v>115</v>
      </c>
      <c r="K103" s="5" t="s">
        <v>106</v>
      </c>
      <c r="L103" s="193">
        <v>5.74</v>
      </c>
    </row>
    <row r="104" spans="1:19" s="72" customFormat="1" ht="13.8" x14ac:dyDescent="0.25">
      <c r="A104" s="94"/>
      <c r="B104" s="95"/>
      <c r="C104" s="50"/>
      <c r="D104" s="51" t="s">
        <v>31</v>
      </c>
      <c r="E104" s="79"/>
      <c r="F104" s="10">
        <f>SUM(F102:F103)</f>
        <v>300</v>
      </c>
      <c r="G104" s="122">
        <f t="shared" ref="G104" si="14">SUM(G102:G103)</f>
        <v>12.34</v>
      </c>
      <c r="H104" s="122">
        <f t="shared" ref="H104" si="15">SUM(H102:H103)</f>
        <v>6.34</v>
      </c>
      <c r="I104" s="122">
        <f t="shared" ref="I104" si="16">SUM(I102:I103)</f>
        <v>66.569999999999993</v>
      </c>
      <c r="J104" s="122">
        <f t="shared" ref="J104" si="17">SUM(J102:J103)</f>
        <v>373.7</v>
      </c>
      <c r="K104" s="113"/>
      <c r="L104" s="76">
        <f>SUM(L102:L103)</f>
        <v>25</v>
      </c>
    </row>
    <row r="105" spans="1:19" s="72" customFormat="1" ht="14.4" thickBot="1" x14ac:dyDescent="0.3">
      <c r="A105" s="85">
        <f>A87</f>
        <v>1</v>
      </c>
      <c r="B105" s="86">
        <f>B87</f>
        <v>5</v>
      </c>
      <c r="C105" s="230" t="s">
        <v>4</v>
      </c>
      <c r="D105" s="231"/>
      <c r="E105" s="87"/>
      <c r="F105" s="88">
        <f>F93+F101+F104</f>
        <v>1572</v>
      </c>
      <c r="G105" s="88">
        <f t="shared" ref="G105:J105" si="18">G93+G101+G104</f>
        <v>83.79</v>
      </c>
      <c r="H105" s="88">
        <f t="shared" si="18"/>
        <v>68.42</v>
      </c>
      <c r="I105" s="88">
        <f t="shared" si="18"/>
        <v>275.97999999999996</v>
      </c>
      <c r="J105" s="88">
        <f t="shared" si="18"/>
        <v>2069.6999999999998</v>
      </c>
      <c r="K105" s="88"/>
      <c r="L105" s="89">
        <f>L93+L101+L104</f>
        <v>253.67</v>
      </c>
    </row>
    <row r="106" spans="1:19" s="72" customFormat="1" ht="15.75" customHeight="1" x14ac:dyDescent="0.25">
      <c r="A106" s="77">
        <v>2</v>
      </c>
      <c r="B106" s="97">
        <v>1</v>
      </c>
      <c r="C106" s="54" t="s">
        <v>20</v>
      </c>
      <c r="D106" s="188" t="s">
        <v>23</v>
      </c>
      <c r="E106" s="136" t="s">
        <v>63</v>
      </c>
      <c r="F106" s="137">
        <v>200</v>
      </c>
      <c r="G106" s="3">
        <v>2.1</v>
      </c>
      <c r="H106" s="3">
        <v>0.5</v>
      </c>
      <c r="I106" s="3">
        <v>18.100000000000001</v>
      </c>
      <c r="J106" s="3">
        <v>94.6</v>
      </c>
      <c r="K106" s="7" t="s">
        <v>85</v>
      </c>
      <c r="L106" s="98">
        <v>43.91</v>
      </c>
    </row>
    <row r="107" spans="1:19" s="72" customFormat="1" ht="13.8" x14ac:dyDescent="0.25">
      <c r="A107" s="94"/>
      <c r="B107" s="95"/>
      <c r="C107" s="50"/>
      <c r="D107" s="63"/>
      <c r="E107" s="127" t="s">
        <v>43</v>
      </c>
      <c r="F107" s="128">
        <v>200</v>
      </c>
      <c r="G107" s="118">
        <v>1</v>
      </c>
      <c r="H107" s="118">
        <v>0</v>
      </c>
      <c r="I107" s="118">
        <v>20.2</v>
      </c>
      <c r="J107" s="118">
        <v>85</v>
      </c>
      <c r="K107" s="133" t="s">
        <v>44</v>
      </c>
      <c r="L107" s="76">
        <v>22.2</v>
      </c>
    </row>
    <row r="108" spans="1:19" s="72" customFormat="1" ht="13.8" x14ac:dyDescent="0.25">
      <c r="A108" s="73"/>
      <c r="B108" s="74"/>
      <c r="C108" s="50"/>
      <c r="D108" s="56"/>
      <c r="E108" s="129" t="s">
        <v>42</v>
      </c>
      <c r="F108" s="2">
        <v>20</v>
      </c>
      <c r="G108" s="11">
        <v>4.9000000000000004</v>
      </c>
      <c r="H108" s="11">
        <v>5.6</v>
      </c>
      <c r="I108" s="130">
        <v>0</v>
      </c>
      <c r="J108" s="130">
        <v>70</v>
      </c>
      <c r="K108" s="7" t="s">
        <v>130</v>
      </c>
      <c r="L108" s="75">
        <v>16.28</v>
      </c>
      <c r="N108" s="36"/>
      <c r="O108" s="36"/>
      <c r="P108" s="36"/>
      <c r="Q108" s="36"/>
      <c r="R108" s="36"/>
      <c r="S108" s="36"/>
    </row>
    <row r="109" spans="1:19" s="72" customFormat="1" ht="13.8" x14ac:dyDescent="0.25">
      <c r="A109" s="77"/>
      <c r="B109" s="97"/>
      <c r="C109" s="50"/>
      <c r="D109" s="64" t="s">
        <v>21</v>
      </c>
      <c r="E109" s="131" t="s">
        <v>157</v>
      </c>
      <c r="F109" s="6">
        <v>210</v>
      </c>
      <c r="G109" s="130">
        <v>7.21</v>
      </c>
      <c r="H109" s="130">
        <v>16.100000000000001</v>
      </c>
      <c r="I109" s="130">
        <v>27.91</v>
      </c>
      <c r="J109" s="130">
        <v>261</v>
      </c>
      <c r="K109" s="9" t="s">
        <v>38</v>
      </c>
      <c r="L109" s="98">
        <v>20.63</v>
      </c>
    </row>
    <row r="110" spans="1:19" s="72" customFormat="1" ht="13.8" x14ac:dyDescent="0.25">
      <c r="A110" s="94"/>
      <c r="B110" s="95"/>
      <c r="C110" s="50"/>
      <c r="D110" s="64" t="s">
        <v>22</v>
      </c>
      <c r="E110" s="129" t="s">
        <v>72</v>
      </c>
      <c r="F110" s="2">
        <v>200</v>
      </c>
      <c r="G110" s="130">
        <v>2.9</v>
      </c>
      <c r="H110" s="130">
        <v>2.5</v>
      </c>
      <c r="I110" s="130">
        <v>24.8</v>
      </c>
      <c r="J110" s="130">
        <v>132</v>
      </c>
      <c r="K110" s="7" t="s">
        <v>39</v>
      </c>
      <c r="L110" s="76">
        <v>14.18</v>
      </c>
    </row>
    <row r="111" spans="1:19" s="72" customFormat="1" ht="13.8" x14ac:dyDescent="0.25">
      <c r="A111" s="94"/>
      <c r="B111" s="95"/>
      <c r="C111" s="50"/>
      <c r="D111" s="50" t="s">
        <v>29</v>
      </c>
      <c r="E111" s="129" t="s">
        <v>40</v>
      </c>
      <c r="F111" s="2">
        <v>44</v>
      </c>
      <c r="G111" s="130">
        <v>3.6</v>
      </c>
      <c r="H111" s="3">
        <v>0.9</v>
      </c>
      <c r="I111" s="3">
        <v>25.65</v>
      </c>
      <c r="J111" s="3">
        <v>126</v>
      </c>
      <c r="K111" s="12" t="s">
        <v>38</v>
      </c>
      <c r="L111" s="76">
        <v>6.83</v>
      </c>
    </row>
    <row r="112" spans="1:19" s="72" customFormat="1" ht="13.8" x14ac:dyDescent="0.25">
      <c r="A112" s="94"/>
      <c r="B112" s="95"/>
      <c r="C112" s="50"/>
      <c r="D112" s="50" t="s">
        <v>30</v>
      </c>
      <c r="E112" s="132" t="s">
        <v>41</v>
      </c>
      <c r="F112" s="25">
        <v>30</v>
      </c>
      <c r="G112" s="3">
        <v>2.1</v>
      </c>
      <c r="H112" s="3">
        <v>0.3</v>
      </c>
      <c r="I112" s="3">
        <v>12.9</v>
      </c>
      <c r="J112" s="3">
        <v>63</v>
      </c>
      <c r="K112" s="134" t="s">
        <v>38</v>
      </c>
      <c r="L112" s="31">
        <v>2.64</v>
      </c>
    </row>
    <row r="113" spans="1:19" s="72" customFormat="1" ht="13.8" x14ac:dyDescent="0.25">
      <c r="A113" s="94"/>
      <c r="B113" s="95"/>
      <c r="C113" s="50"/>
      <c r="D113" s="65" t="s">
        <v>31</v>
      </c>
      <c r="E113" s="79"/>
      <c r="F113" s="80">
        <f>SUM(F106:F112)</f>
        <v>904</v>
      </c>
      <c r="G113" s="80">
        <f>SUM(G106:G112)</f>
        <v>23.810000000000002</v>
      </c>
      <c r="H113" s="80">
        <f>SUM(H106:H112)</f>
        <v>25.900000000000002</v>
      </c>
      <c r="I113" s="80">
        <f>SUM(I106:I112)</f>
        <v>129.56</v>
      </c>
      <c r="J113" s="80">
        <f>SUM(J106:J112)</f>
        <v>831.6</v>
      </c>
      <c r="K113" s="80"/>
      <c r="L113" s="81">
        <f>SUM(L106:L112)</f>
        <v>126.66999999999999</v>
      </c>
    </row>
    <row r="114" spans="1:19" s="72" customFormat="1" ht="13.8" x14ac:dyDescent="0.25">
      <c r="A114" s="94">
        <v>2</v>
      </c>
      <c r="B114" s="95">
        <v>1</v>
      </c>
      <c r="C114" s="50" t="s">
        <v>24</v>
      </c>
      <c r="D114" s="72" t="s">
        <v>139</v>
      </c>
      <c r="E114" s="135" t="s">
        <v>158</v>
      </c>
      <c r="F114" s="6">
        <v>100</v>
      </c>
      <c r="G114" s="3">
        <v>1.8</v>
      </c>
      <c r="H114" s="3">
        <v>0.1</v>
      </c>
      <c r="I114" s="3">
        <v>3</v>
      </c>
      <c r="J114" s="3">
        <v>23</v>
      </c>
      <c r="K114" s="7" t="s">
        <v>38</v>
      </c>
      <c r="L114" s="30">
        <v>11.96</v>
      </c>
    </row>
    <row r="115" spans="1:19" s="72" customFormat="1" ht="13.8" x14ac:dyDescent="0.25">
      <c r="A115" s="94"/>
      <c r="B115" s="95"/>
      <c r="C115" s="50"/>
      <c r="D115" s="64" t="s">
        <v>25</v>
      </c>
      <c r="E115" s="165" t="s">
        <v>83</v>
      </c>
      <c r="F115" s="128">
        <v>275</v>
      </c>
      <c r="G115" s="3">
        <v>8.1</v>
      </c>
      <c r="H115" s="3">
        <v>12.16</v>
      </c>
      <c r="I115" s="3">
        <v>19.2</v>
      </c>
      <c r="J115" s="3">
        <v>182</v>
      </c>
      <c r="K115" s="7" t="s">
        <v>159</v>
      </c>
      <c r="L115" s="30">
        <v>21.62</v>
      </c>
    </row>
    <row r="116" spans="1:19" s="72" customFormat="1" ht="13.8" x14ac:dyDescent="0.25">
      <c r="A116" s="94"/>
      <c r="B116" s="95"/>
      <c r="C116" s="50"/>
      <c r="D116" s="64" t="s">
        <v>26</v>
      </c>
      <c r="E116" s="136" t="s">
        <v>46</v>
      </c>
      <c r="F116" s="28" t="s">
        <v>160</v>
      </c>
      <c r="G116" s="118">
        <v>11.32</v>
      </c>
      <c r="H116" s="118">
        <v>14.45</v>
      </c>
      <c r="I116" s="118">
        <v>10.09</v>
      </c>
      <c r="J116" s="3">
        <v>216</v>
      </c>
      <c r="K116" s="12" t="s">
        <v>47</v>
      </c>
      <c r="L116" s="30">
        <v>36.75</v>
      </c>
    </row>
    <row r="117" spans="1:19" s="72" customFormat="1" ht="13.8" x14ac:dyDescent="0.25">
      <c r="A117" s="73"/>
      <c r="B117" s="74"/>
      <c r="C117" s="50"/>
      <c r="D117" s="64" t="s">
        <v>27</v>
      </c>
      <c r="E117" s="139" t="s">
        <v>48</v>
      </c>
      <c r="F117" s="137">
        <v>180</v>
      </c>
      <c r="G117" s="3">
        <v>10.199999999999999</v>
      </c>
      <c r="H117" s="3">
        <v>7.6</v>
      </c>
      <c r="I117" s="3">
        <v>46.4</v>
      </c>
      <c r="J117" s="3">
        <v>294</v>
      </c>
      <c r="K117" s="12" t="s">
        <v>49</v>
      </c>
      <c r="L117" s="60">
        <v>12.44</v>
      </c>
    </row>
    <row r="118" spans="1:19" s="72" customFormat="1" ht="13.8" x14ac:dyDescent="0.25">
      <c r="A118" s="94"/>
      <c r="B118" s="95"/>
      <c r="C118" s="50"/>
      <c r="D118" s="50" t="s">
        <v>28</v>
      </c>
      <c r="E118" s="186" t="s">
        <v>149</v>
      </c>
      <c r="F118" s="6">
        <v>200</v>
      </c>
      <c r="G118" s="3">
        <v>0.2</v>
      </c>
      <c r="H118" s="3" t="s">
        <v>150</v>
      </c>
      <c r="I118" s="3">
        <v>28.9</v>
      </c>
      <c r="J118" s="3">
        <v>115</v>
      </c>
      <c r="K118" s="134" t="s">
        <v>58</v>
      </c>
      <c r="L118" s="30">
        <v>15.42</v>
      </c>
    </row>
    <row r="119" spans="1:19" s="72" customFormat="1" ht="13.8" x14ac:dyDescent="0.25">
      <c r="A119" s="94"/>
      <c r="B119" s="95"/>
      <c r="C119" s="50"/>
      <c r="D119" s="50" t="s">
        <v>29</v>
      </c>
      <c r="E119" s="129" t="s">
        <v>40</v>
      </c>
      <c r="F119" s="2">
        <v>30</v>
      </c>
      <c r="G119" s="130">
        <v>2.4</v>
      </c>
      <c r="H119" s="3">
        <v>0.6</v>
      </c>
      <c r="I119" s="3">
        <v>14.1</v>
      </c>
      <c r="J119" s="3">
        <v>84</v>
      </c>
      <c r="K119" s="12" t="s">
        <v>38</v>
      </c>
      <c r="L119" s="30">
        <v>2.06</v>
      </c>
    </row>
    <row r="120" spans="1:19" s="72" customFormat="1" ht="13.8" x14ac:dyDescent="0.25">
      <c r="A120" s="73"/>
      <c r="B120" s="74"/>
      <c r="C120" s="50"/>
      <c r="D120" s="56" t="s">
        <v>95</v>
      </c>
      <c r="E120" s="13" t="s">
        <v>41</v>
      </c>
      <c r="F120" s="2">
        <v>20</v>
      </c>
      <c r="G120" s="3">
        <v>1.4</v>
      </c>
      <c r="H120" s="3">
        <v>0.2</v>
      </c>
      <c r="I120" s="3">
        <v>8.6</v>
      </c>
      <c r="J120" s="3">
        <v>42</v>
      </c>
      <c r="K120" s="134" t="s">
        <v>38</v>
      </c>
      <c r="L120" s="75">
        <v>1.75</v>
      </c>
    </row>
    <row r="121" spans="1:19" s="72" customFormat="1" ht="13.8" x14ac:dyDescent="0.25">
      <c r="A121" s="82"/>
      <c r="B121" s="83"/>
      <c r="C121" s="52"/>
      <c r="D121" s="53" t="s">
        <v>31</v>
      </c>
      <c r="E121" s="99"/>
      <c r="F121" s="100">
        <f>SUM(F114:F120)</f>
        <v>805</v>
      </c>
      <c r="G121" s="100">
        <f>SUM(G114:G120)</f>
        <v>35.419999999999995</v>
      </c>
      <c r="H121" s="100">
        <f>SUM(H114:H120)</f>
        <v>35.110000000000007</v>
      </c>
      <c r="I121" s="100">
        <f>SUM(I114:I120)</f>
        <v>130.29</v>
      </c>
      <c r="J121" s="100">
        <f>SUM(J114:J120)</f>
        <v>956</v>
      </c>
      <c r="K121" s="100"/>
      <c r="L121" s="101">
        <f>SUM(L114:L120)</f>
        <v>102</v>
      </c>
    </row>
    <row r="122" spans="1:19" s="72" customFormat="1" ht="13.8" x14ac:dyDescent="0.25">
      <c r="A122" s="95">
        <v>2</v>
      </c>
      <c r="B122" s="95">
        <v>1</v>
      </c>
      <c r="C122" s="50" t="s">
        <v>115</v>
      </c>
      <c r="D122" s="56" t="s">
        <v>117</v>
      </c>
      <c r="E122" s="151" t="s">
        <v>127</v>
      </c>
      <c r="F122" s="6">
        <v>100</v>
      </c>
      <c r="G122" s="152">
        <v>4.3</v>
      </c>
      <c r="H122" s="152">
        <v>2.1</v>
      </c>
      <c r="I122" s="152">
        <v>44</v>
      </c>
      <c r="J122" s="152">
        <v>213</v>
      </c>
      <c r="K122" s="7" t="s">
        <v>125</v>
      </c>
      <c r="L122" s="76">
        <v>13.34</v>
      </c>
    </row>
    <row r="123" spans="1:19" s="72" customFormat="1" ht="13.8" x14ac:dyDescent="0.25">
      <c r="A123" s="95"/>
      <c r="B123" s="95"/>
      <c r="C123" s="50"/>
      <c r="D123" s="56" t="s">
        <v>28</v>
      </c>
      <c r="E123" s="151" t="s">
        <v>116</v>
      </c>
      <c r="F123" s="6">
        <v>200</v>
      </c>
      <c r="G123" s="152">
        <v>0.7</v>
      </c>
      <c r="H123" s="152">
        <v>0.3</v>
      </c>
      <c r="I123" s="152">
        <v>24.4</v>
      </c>
      <c r="J123" s="152">
        <v>103</v>
      </c>
      <c r="K123" s="7" t="s">
        <v>119</v>
      </c>
      <c r="L123" s="76">
        <v>11.66</v>
      </c>
    </row>
    <row r="124" spans="1:19" s="72" customFormat="1" ht="13.8" x14ac:dyDescent="0.25">
      <c r="A124" s="77"/>
      <c r="B124" s="78"/>
      <c r="C124" s="54"/>
      <c r="D124" s="59" t="s">
        <v>31</v>
      </c>
      <c r="E124" s="84"/>
      <c r="F124" s="10">
        <f>SUM(F122:F123)</f>
        <v>300</v>
      </c>
      <c r="G124" s="122">
        <f t="shared" ref="G124" si="19">SUM(G122:G123)</f>
        <v>5</v>
      </c>
      <c r="H124" s="122">
        <f t="shared" ref="H124" si="20">SUM(H122:H123)</f>
        <v>2.4</v>
      </c>
      <c r="I124" s="122">
        <f t="shared" ref="I124" si="21">SUM(I122:I123)</f>
        <v>68.400000000000006</v>
      </c>
      <c r="J124" s="122">
        <f t="shared" ref="J124" si="22">SUM(J122:J123)</f>
        <v>316</v>
      </c>
      <c r="K124" s="113"/>
      <c r="L124" s="75">
        <f>SUM(L122:L123)</f>
        <v>25</v>
      </c>
    </row>
    <row r="125" spans="1:19" s="72" customFormat="1" ht="14.4" thickBot="1" x14ac:dyDescent="0.3">
      <c r="A125" s="203">
        <f>A106</f>
        <v>2</v>
      </c>
      <c r="B125" s="204">
        <f>B106</f>
        <v>1</v>
      </c>
      <c r="C125" s="232" t="s">
        <v>4</v>
      </c>
      <c r="D125" s="233"/>
      <c r="E125" s="205"/>
      <c r="F125" s="206">
        <f>F113+F121+F124</f>
        <v>2009</v>
      </c>
      <c r="G125" s="206">
        <f t="shared" ref="G125:J125" si="23">G113+G121+G124</f>
        <v>64.22999999999999</v>
      </c>
      <c r="H125" s="206">
        <f t="shared" si="23"/>
        <v>63.410000000000004</v>
      </c>
      <c r="I125" s="206">
        <f t="shared" si="23"/>
        <v>328.25</v>
      </c>
      <c r="J125" s="206">
        <f t="shared" si="23"/>
        <v>2103.6</v>
      </c>
      <c r="K125" s="206"/>
      <c r="L125" s="207">
        <f>L113+L121+L124</f>
        <v>253.67</v>
      </c>
    </row>
    <row r="126" spans="1:19" s="72" customFormat="1" ht="15.75" customHeight="1" x14ac:dyDescent="0.25">
      <c r="A126" s="92">
        <v>2</v>
      </c>
      <c r="B126" s="93">
        <v>2</v>
      </c>
      <c r="C126" s="49" t="s">
        <v>20</v>
      </c>
      <c r="D126" s="213"/>
      <c r="E126" s="27" t="s">
        <v>53</v>
      </c>
      <c r="F126" s="23">
        <v>110</v>
      </c>
      <c r="G126" s="22">
        <v>2.5</v>
      </c>
      <c r="H126" s="22">
        <v>2.9</v>
      </c>
      <c r="I126" s="22">
        <v>9</v>
      </c>
      <c r="J126" s="22">
        <v>71</v>
      </c>
      <c r="K126" s="214" t="s">
        <v>54</v>
      </c>
      <c r="L126" s="90">
        <v>31.98</v>
      </c>
    </row>
    <row r="127" spans="1:19" s="72" customFormat="1" ht="13.8" x14ac:dyDescent="0.25">
      <c r="A127" s="94"/>
      <c r="B127" s="95"/>
      <c r="C127" s="50"/>
      <c r="D127" s="56"/>
      <c r="E127" s="12" t="s">
        <v>55</v>
      </c>
      <c r="F127" s="6">
        <v>28</v>
      </c>
      <c r="G127" s="152">
        <v>1.01</v>
      </c>
      <c r="H127" s="152">
        <v>4.51</v>
      </c>
      <c r="I127" s="152">
        <v>19.850000000000001</v>
      </c>
      <c r="J127" s="152">
        <v>120.4</v>
      </c>
      <c r="K127" s="7"/>
      <c r="L127" s="76">
        <v>16.79</v>
      </c>
      <c r="N127" s="36"/>
      <c r="O127" s="36"/>
      <c r="P127" s="36"/>
      <c r="Q127" s="36"/>
      <c r="R127" s="36"/>
      <c r="S127" s="36"/>
    </row>
    <row r="128" spans="1:19" s="72" customFormat="1" ht="13.8" x14ac:dyDescent="0.25">
      <c r="A128" s="94"/>
      <c r="B128" s="95"/>
      <c r="C128" s="50"/>
      <c r="D128" s="56"/>
      <c r="E128" s="16" t="s">
        <v>151</v>
      </c>
      <c r="F128" s="25">
        <v>10</v>
      </c>
      <c r="G128" s="3">
        <v>0.12</v>
      </c>
      <c r="H128" s="3">
        <v>6.2</v>
      </c>
      <c r="I128" s="3">
        <v>0.2</v>
      </c>
      <c r="J128" s="3">
        <v>64.400000000000006</v>
      </c>
      <c r="K128" s="7" t="s">
        <v>162</v>
      </c>
      <c r="L128" s="76">
        <v>14.03</v>
      </c>
      <c r="N128" s="36"/>
      <c r="O128" s="36"/>
      <c r="P128" s="36"/>
      <c r="Q128" s="36"/>
      <c r="R128" s="36"/>
      <c r="S128" s="36"/>
    </row>
    <row r="129" spans="1:19" s="72" customFormat="1" ht="13.8" x14ac:dyDescent="0.25">
      <c r="A129" s="94"/>
      <c r="B129" s="95"/>
      <c r="C129" s="50"/>
      <c r="D129" s="64" t="s">
        <v>21</v>
      </c>
      <c r="E129" s="16" t="s">
        <v>161</v>
      </c>
      <c r="F129" s="6">
        <v>100</v>
      </c>
      <c r="G129" s="3">
        <v>12.8</v>
      </c>
      <c r="H129" s="3">
        <v>16.8</v>
      </c>
      <c r="I129" s="3">
        <v>12.9</v>
      </c>
      <c r="J129" s="3">
        <v>227</v>
      </c>
      <c r="K129" s="134" t="s">
        <v>38</v>
      </c>
      <c r="L129" s="76">
        <v>34.64</v>
      </c>
      <c r="N129" s="36"/>
      <c r="O129" s="36"/>
      <c r="P129" s="36"/>
      <c r="Q129" s="36"/>
      <c r="R129" s="36"/>
      <c r="S129" s="36"/>
    </row>
    <row r="130" spans="1:19" s="72" customFormat="1" ht="13.8" x14ac:dyDescent="0.25">
      <c r="A130" s="94"/>
      <c r="B130" s="95"/>
      <c r="C130" s="50"/>
      <c r="D130" s="64" t="s">
        <v>21</v>
      </c>
      <c r="E130" s="16" t="s">
        <v>68</v>
      </c>
      <c r="F130" s="6">
        <v>180</v>
      </c>
      <c r="G130" s="3">
        <v>5.8</v>
      </c>
      <c r="H130" s="3">
        <v>5.4</v>
      </c>
      <c r="I130" s="3">
        <v>37</v>
      </c>
      <c r="J130" s="3">
        <v>220</v>
      </c>
      <c r="K130" s="134" t="s">
        <v>69</v>
      </c>
      <c r="L130" s="76">
        <v>12.18</v>
      </c>
    </row>
    <row r="131" spans="1:19" s="72" customFormat="1" ht="13.8" x14ac:dyDescent="0.25">
      <c r="A131" s="94"/>
      <c r="B131" s="95"/>
      <c r="C131" s="50"/>
      <c r="D131" s="64" t="s">
        <v>22</v>
      </c>
      <c r="E131" s="8" t="s">
        <v>51</v>
      </c>
      <c r="F131" s="6">
        <v>200</v>
      </c>
      <c r="G131" s="3">
        <v>3.16</v>
      </c>
      <c r="H131" s="3">
        <v>2.67</v>
      </c>
      <c r="I131" s="3">
        <v>15.95</v>
      </c>
      <c r="J131" s="3">
        <v>101</v>
      </c>
      <c r="K131" s="9" t="s">
        <v>52</v>
      </c>
      <c r="L131" s="76">
        <v>7.52</v>
      </c>
    </row>
    <row r="132" spans="1:19" s="72" customFormat="1" ht="13.8" x14ac:dyDescent="0.25">
      <c r="A132" s="94"/>
      <c r="B132" s="95"/>
      <c r="C132" s="50"/>
      <c r="D132" s="50" t="s">
        <v>29</v>
      </c>
      <c r="E132" s="13" t="s">
        <v>40</v>
      </c>
      <c r="F132" s="2">
        <v>44</v>
      </c>
      <c r="G132" s="3">
        <v>3.6</v>
      </c>
      <c r="H132" s="3">
        <v>0.9</v>
      </c>
      <c r="I132" s="3">
        <v>25.65</v>
      </c>
      <c r="J132" s="3">
        <v>126</v>
      </c>
      <c r="K132" s="12" t="s">
        <v>38</v>
      </c>
      <c r="L132" s="76">
        <v>6.89</v>
      </c>
    </row>
    <row r="133" spans="1:19" s="72" customFormat="1" ht="13.8" x14ac:dyDescent="0.25">
      <c r="A133" s="94"/>
      <c r="B133" s="95"/>
      <c r="C133" s="50"/>
      <c r="D133" s="56" t="s">
        <v>95</v>
      </c>
      <c r="E133" s="13" t="s">
        <v>41</v>
      </c>
      <c r="F133" s="25">
        <v>30</v>
      </c>
      <c r="G133" s="3">
        <v>2.1</v>
      </c>
      <c r="H133" s="3">
        <v>0.3</v>
      </c>
      <c r="I133" s="3">
        <v>12.9</v>
      </c>
      <c r="J133" s="3">
        <v>63</v>
      </c>
      <c r="K133" s="134" t="s">
        <v>38</v>
      </c>
      <c r="L133" s="31">
        <v>2.64</v>
      </c>
    </row>
    <row r="134" spans="1:19" s="72" customFormat="1" ht="13.8" x14ac:dyDescent="0.25">
      <c r="A134" s="94"/>
      <c r="B134" s="95"/>
      <c r="C134" s="50"/>
      <c r="D134" s="65" t="s">
        <v>31</v>
      </c>
      <c r="E134" s="107"/>
      <c r="F134" s="108">
        <f>SUM(F126:F133)</f>
        <v>702</v>
      </c>
      <c r="G134" s="108">
        <f>SUM(G126:G133)</f>
        <v>31.090000000000003</v>
      </c>
      <c r="H134" s="108">
        <f>SUM(H126:H133)</f>
        <v>39.68</v>
      </c>
      <c r="I134" s="108">
        <f>SUM(I126:I133)</f>
        <v>133.45000000000002</v>
      </c>
      <c r="J134" s="108">
        <f>SUM(J126:J133)</f>
        <v>992.8</v>
      </c>
      <c r="K134" s="108"/>
      <c r="L134" s="91">
        <f>SUM(L126:L133)</f>
        <v>126.67</v>
      </c>
    </row>
    <row r="135" spans="1:19" s="72" customFormat="1" ht="13.8" x14ac:dyDescent="0.25">
      <c r="A135" s="94">
        <v>2</v>
      </c>
      <c r="B135" s="95">
        <v>2</v>
      </c>
      <c r="C135" s="50" t="s">
        <v>24</v>
      </c>
      <c r="D135" s="50" t="s">
        <v>139</v>
      </c>
      <c r="E135" s="16" t="s">
        <v>137</v>
      </c>
      <c r="F135" s="14">
        <v>100</v>
      </c>
      <c r="G135" s="15">
        <v>0.7</v>
      </c>
      <c r="H135" s="15">
        <v>0.03</v>
      </c>
      <c r="I135" s="15">
        <v>1.9</v>
      </c>
      <c r="J135" s="15">
        <v>14</v>
      </c>
      <c r="K135" s="12" t="s">
        <v>140</v>
      </c>
      <c r="L135" s="30">
        <v>9.9499999999999993</v>
      </c>
    </row>
    <row r="136" spans="1:19" s="72" customFormat="1" ht="13.8" x14ac:dyDescent="0.25">
      <c r="A136" s="94"/>
      <c r="B136" s="95"/>
      <c r="C136" s="50"/>
      <c r="D136" s="64" t="s">
        <v>25</v>
      </c>
      <c r="E136" s="20" t="s">
        <v>45</v>
      </c>
      <c r="F136" s="6">
        <v>275</v>
      </c>
      <c r="G136" s="21">
        <v>7.85</v>
      </c>
      <c r="H136" s="21">
        <v>6.96</v>
      </c>
      <c r="I136" s="21">
        <v>10.91</v>
      </c>
      <c r="J136" s="21">
        <v>129.6</v>
      </c>
      <c r="K136" s="12" t="s">
        <v>164</v>
      </c>
      <c r="L136" s="30">
        <v>32.03</v>
      </c>
    </row>
    <row r="137" spans="1:19" s="72" customFormat="1" ht="13.8" x14ac:dyDescent="0.25">
      <c r="A137" s="94"/>
      <c r="B137" s="95"/>
      <c r="C137" s="50"/>
      <c r="D137" s="64" t="s">
        <v>26</v>
      </c>
      <c r="E137" s="24" t="s">
        <v>112</v>
      </c>
      <c r="F137" s="6">
        <v>205</v>
      </c>
      <c r="G137" s="3">
        <v>17.600000000000001</v>
      </c>
      <c r="H137" s="3">
        <v>17.399999999999999</v>
      </c>
      <c r="I137" s="3">
        <v>37.200000000000003</v>
      </c>
      <c r="J137" s="3">
        <v>365</v>
      </c>
      <c r="K137" s="12" t="s">
        <v>57</v>
      </c>
      <c r="L137" s="34">
        <v>48.33</v>
      </c>
    </row>
    <row r="138" spans="1:19" s="72" customFormat="1" ht="13.8" x14ac:dyDescent="0.25">
      <c r="A138" s="94"/>
      <c r="B138" s="95"/>
      <c r="C138" s="50"/>
      <c r="D138" s="50" t="s">
        <v>28</v>
      </c>
      <c r="E138" s="176" t="s">
        <v>105</v>
      </c>
      <c r="F138" s="6">
        <v>200</v>
      </c>
      <c r="G138" s="3">
        <v>0.2</v>
      </c>
      <c r="H138" s="3">
        <v>0.2</v>
      </c>
      <c r="I138" s="3">
        <v>27.9</v>
      </c>
      <c r="J138" s="3">
        <v>115</v>
      </c>
      <c r="K138" s="134" t="s">
        <v>106</v>
      </c>
      <c r="L138" s="30">
        <v>8.58</v>
      </c>
    </row>
    <row r="139" spans="1:19" s="72" customFormat="1" ht="13.8" x14ac:dyDescent="0.25">
      <c r="A139" s="94"/>
      <c r="B139" s="95"/>
      <c r="C139" s="50"/>
      <c r="D139" s="50" t="s">
        <v>29</v>
      </c>
      <c r="E139" s="13" t="s">
        <v>40</v>
      </c>
      <c r="F139" s="25">
        <v>12</v>
      </c>
      <c r="G139" s="3">
        <v>0.96</v>
      </c>
      <c r="H139" s="3">
        <v>0.24</v>
      </c>
      <c r="I139" s="3">
        <v>6.84</v>
      </c>
      <c r="J139" s="3">
        <v>33.6</v>
      </c>
      <c r="K139" s="12" t="s">
        <v>38</v>
      </c>
      <c r="L139" s="30">
        <v>1.8</v>
      </c>
    </row>
    <row r="140" spans="1:19" s="72" customFormat="1" ht="13.8" x14ac:dyDescent="0.25">
      <c r="A140" s="94"/>
      <c r="B140" s="95"/>
      <c r="C140" s="50"/>
      <c r="D140" s="50" t="s">
        <v>30</v>
      </c>
      <c r="E140" s="13" t="s">
        <v>41</v>
      </c>
      <c r="F140" s="25">
        <v>15</v>
      </c>
      <c r="G140" s="3">
        <v>1.05</v>
      </c>
      <c r="H140" s="3">
        <v>0.15</v>
      </c>
      <c r="I140" s="3">
        <v>6.45</v>
      </c>
      <c r="J140" s="3">
        <v>31.5</v>
      </c>
      <c r="K140" s="134" t="s">
        <v>38</v>
      </c>
      <c r="L140" s="31">
        <v>1.31</v>
      </c>
    </row>
    <row r="141" spans="1:19" s="72" customFormat="1" ht="13.8" x14ac:dyDescent="0.25">
      <c r="A141" s="94"/>
      <c r="B141" s="95"/>
      <c r="C141" s="50"/>
      <c r="D141" s="51" t="s">
        <v>31</v>
      </c>
      <c r="E141" s="79"/>
      <c r="F141" s="80">
        <f>SUM(F135:F140)</f>
        <v>807</v>
      </c>
      <c r="G141" s="80">
        <f>SUM(G135:G140)</f>
        <v>28.36</v>
      </c>
      <c r="H141" s="80">
        <f>SUM(H135:H140)</f>
        <v>24.979999999999997</v>
      </c>
      <c r="I141" s="80">
        <f>SUM(I135:I140)</f>
        <v>91.2</v>
      </c>
      <c r="J141" s="80">
        <f>SUM(J135:J140)</f>
        <v>688.7</v>
      </c>
      <c r="K141" s="80"/>
      <c r="L141" s="91">
        <f>SUM(L135:L140)</f>
        <v>102</v>
      </c>
    </row>
    <row r="142" spans="1:19" s="72" customFormat="1" ht="13.8" x14ac:dyDescent="0.25">
      <c r="A142" s="94">
        <v>2</v>
      </c>
      <c r="B142" s="95">
        <v>2</v>
      </c>
      <c r="C142" s="50" t="s">
        <v>115</v>
      </c>
      <c r="D142" s="50"/>
      <c r="E142" s="9" t="s">
        <v>146</v>
      </c>
      <c r="F142" s="2">
        <v>36</v>
      </c>
      <c r="G142" s="18">
        <v>0.18</v>
      </c>
      <c r="H142" s="18">
        <v>0</v>
      </c>
      <c r="I142" s="18">
        <v>35.1</v>
      </c>
      <c r="J142" s="18">
        <v>131.85</v>
      </c>
      <c r="K142" s="201"/>
      <c r="L142" s="76">
        <v>10.64</v>
      </c>
    </row>
    <row r="143" spans="1:19" s="72" customFormat="1" ht="13.8" x14ac:dyDescent="0.25">
      <c r="A143" s="94"/>
      <c r="B143" s="95"/>
      <c r="C143" s="50"/>
      <c r="D143" s="56" t="s">
        <v>117</v>
      </c>
      <c r="E143" s="8" t="s">
        <v>128</v>
      </c>
      <c r="F143" s="25">
        <v>100</v>
      </c>
      <c r="G143" s="3">
        <v>3.3</v>
      </c>
      <c r="H143" s="3">
        <v>3.1</v>
      </c>
      <c r="I143" s="3">
        <v>26.3</v>
      </c>
      <c r="J143" s="3">
        <v>146</v>
      </c>
      <c r="K143" s="12" t="s">
        <v>118</v>
      </c>
      <c r="L143" s="76">
        <v>11.7</v>
      </c>
    </row>
    <row r="144" spans="1:19" s="72" customFormat="1" ht="13.8" x14ac:dyDescent="0.25">
      <c r="A144" s="94"/>
      <c r="B144" s="95"/>
      <c r="C144" s="50"/>
      <c r="D144" s="56" t="s">
        <v>28</v>
      </c>
      <c r="E144" s="13" t="s">
        <v>89</v>
      </c>
      <c r="F144" s="2">
        <v>200</v>
      </c>
      <c r="G144" s="18">
        <v>0.3</v>
      </c>
      <c r="H144" s="18">
        <v>0.1</v>
      </c>
      <c r="I144" s="18">
        <v>15.2</v>
      </c>
      <c r="J144" s="18">
        <v>62</v>
      </c>
      <c r="K144" s="7" t="s">
        <v>90</v>
      </c>
      <c r="L144" s="76">
        <v>2.66</v>
      </c>
    </row>
    <row r="145" spans="1:13" s="72" customFormat="1" ht="14.4" thickBot="1" x14ac:dyDescent="0.3">
      <c r="A145" s="167"/>
      <c r="B145" s="168"/>
      <c r="C145" s="169"/>
      <c r="D145" s="170" t="s">
        <v>31</v>
      </c>
      <c r="E145" s="171"/>
      <c r="F145" s="172">
        <f>SUM(F142:F144)</f>
        <v>336</v>
      </c>
      <c r="G145" s="173">
        <f t="shared" ref="G145" si="24">SUM(G142:G144)</f>
        <v>3.78</v>
      </c>
      <c r="H145" s="173">
        <f t="shared" ref="H145" si="25">SUM(H142:H144)</f>
        <v>3.2</v>
      </c>
      <c r="I145" s="173">
        <f t="shared" ref="I145" si="26">SUM(I142:I144)</f>
        <v>76.600000000000009</v>
      </c>
      <c r="J145" s="173">
        <f t="shared" ref="J145" si="27">SUM(J142:J144)</f>
        <v>339.85</v>
      </c>
      <c r="K145" s="174"/>
      <c r="L145" s="175">
        <f>SUM(L142:L144)</f>
        <v>25</v>
      </c>
    </row>
    <row r="146" spans="1:13" s="72" customFormat="1" ht="14.4" thickBot="1" x14ac:dyDescent="0.3">
      <c r="A146" s="178">
        <f>A126</f>
        <v>2</v>
      </c>
      <c r="B146" s="179">
        <f>B126</f>
        <v>2</v>
      </c>
      <c r="C146" s="234" t="s">
        <v>4</v>
      </c>
      <c r="D146" s="235"/>
      <c r="E146" s="180"/>
      <c r="F146" s="181">
        <f>F134+F141+F145</f>
        <v>1845</v>
      </c>
      <c r="G146" s="181">
        <f t="shared" ref="G146:J146" si="28">G134+G141+G145</f>
        <v>63.230000000000004</v>
      </c>
      <c r="H146" s="181">
        <f t="shared" si="28"/>
        <v>67.86</v>
      </c>
      <c r="I146" s="181">
        <f t="shared" si="28"/>
        <v>301.25000000000006</v>
      </c>
      <c r="J146" s="181">
        <f t="shared" si="28"/>
        <v>2021.35</v>
      </c>
      <c r="K146" s="181"/>
      <c r="L146" s="182">
        <f>L134+L141+L145</f>
        <v>253.67000000000002</v>
      </c>
    </row>
    <row r="147" spans="1:13" s="72" customFormat="1" ht="13.8" x14ac:dyDescent="0.25">
      <c r="A147" s="92">
        <v>2</v>
      </c>
      <c r="B147" s="93">
        <v>3</v>
      </c>
      <c r="C147" s="49" t="s">
        <v>20</v>
      </c>
      <c r="D147" s="215" t="s">
        <v>23</v>
      </c>
      <c r="E147" s="154" t="s">
        <v>63</v>
      </c>
      <c r="F147" s="23">
        <v>180</v>
      </c>
      <c r="G147" s="22">
        <v>0.72</v>
      </c>
      <c r="H147" s="22">
        <v>0.66</v>
      </c>
      <c r="I147" s="22">
        <v>24.26</v>
      </c>
      <c r="J147" s="22">
        <v>114.4</v>
      </c>
      <c r="K147" s="145" t="s">
        <v>85</v>
      </c>
      <c r="L147" s="90">
        <v>24.48</v>
      </c>
    </row>
    <row r="148" spans="1:13" s="72" customFormat="1" ht="13.8" x14ac:dyDescent="0.25">
      <c r="A148" s="94"/>
      <c r="B148" s="95"/>
      <c r="C148" s="50"/>
      <c r="D148" s="63"/>
      <c r="E148" s="7" t="s">
        <v>131</v>
      </c>
      <c r="F148" s="2">
        <v>200</v>
      </c>
      <c r="G148" s="3">
        <v>2.8</v>
      </c>
      <c r="H148" s="3">
        <v>3.2</v>
      </c>
      <c r="I148" s="3">
        <v>4.7</v>
      </c>
      <c r="J148" s="3">
        <v>58</v>
      </c>
      <c r="K148" s="7"/>
      <c r="L148" s="76">
        <v>37.950000000000003</v>
      </c>
    </row>
    <row r="149" spans="1:13" s="72" customFormat="1" ht="13.8" x14ac:dyDescent="0.25">
      <c r="A149" s="94"/>
      <c r="B149" s="95"/>
      <c r="C149" s="50"/>
      <c r="D149" s="50" t="s">
        <v>21</v>
      </c>
      <c r="E149" s="16" t="s">
        <v>107</v>
      </c>
      <c r="F149" s="6">
        <v>100</v>
      </c>
      <c r="G149" s="3">
        <v>12.2</v>
      </c>
      <c r="H149" s="3">
        <v>14.9</v>
      </c>
      <c r="I149" s="3">
        <v>10.4</v>
      </c>
      <c r="J149" s="3">
        <v>236</v>
      </c>
      <c r="K149" s="19" t="s">
        <v>108</v>
      </c>
      <c r="L149" s="76">
        <v>40.729999999999997</v>
      </c>
    </row>
    <row r="150" spans="1:13" s="72" customFormat="1" ht="13.8" x14ac:dyDescent="0.25">
      <c r="A150" s="94"/>
      <c r="B150" s="95"/>
      <c r="C150" s="50"/>
      <c r="D150" s="50" t="s">
        <v>21</v>
      </c>
      <c r="E150" s="13" t="s">
        <v>61</v>
      </c>
      <c r="F150" s="6">
        <v>180</v>
      </c>
      <c r="G150" s="3">
        <v>6.3</v>
      </c>
      <c r="H150" s="3">
        <v>12.7</v>
      </c>
      <c r="I150" s="3">
        <v>33.700000000000003</v>
      </c>
      <c r="J150" s="3">
        <v>239</v>
      </c>
      <c r="K150" s="134" t="s">
        <v>62</v>
      </c>
      <c r="L150" s="76">
        <v>9.39</v>
      </c>
    </row>
    <row r="151" spans="1:13" s="72" customFormat="1" ht="13.8" x14ac:dyDescent="0.25">
      <c r="A151" s="94"/>
      <c r="B151" s="95"/>
      <c r="C151" s="50"/>
      <c r="D151" s="64" t="s">
        <v>22</v>
      </c>
      <c r="E151" s="12" t="s">
        <v>96</v>
      </c>
      <c r="F151" s="6">
        <v>200</v>
      </c>
      <c r="G151" s="21">
        <v>1.7</v>
      </c>
      <c r="H151" s="21">
        <v>1.3</v>
      </c>
      <c r="I151" s="21">
        <v>17.399999999999999</v>
      </c>
      <c r="J151" s="21">
        <v>88</v>
      </c>
      <c r="K151" s="7" t="s">
        <v>97</v>
      </c>
      <c r="L151" s="76">
        <v>7.07</v>
      </c>
    </row>
    <row r="152" spans="1:13" s="72" customFormat="1" ht="13.8" x14ac:dyDescent="0.25">
      <c r="A152" s="94"/>
      <c r="B152" s="95"/>
      <c r="C152" s="50"/>
      <c r="D152" s="50" t="s">
        <v>29</v>
      </c>
      <c r="E152" s="13" t="s">
        <v>40</v>
      </c>
      <c r="F152" s="2">
        <v>34</v>
      </c>
      <c r="G152" s="3">
        <v>2.8</v>
      </c>
      <c r="H152" s="3">
        <v>0.7</v>
      </c>
      <c r="I152" s="3">
        <v>19.95</v>
      </c>
      <c r="J152" s="3">
        <v>98</v>
      </c>
      <c r="K152" s="12" t="s">
        <v>38</v>
      </c>
      <c r="L152" s="76">
        <v>5.3</v>
      </c>
    </row>
    <row r="153" spans="1:13" s="72" customFormat="1" ht="13.8" x14ac:dyDescent="0.25">
      <c r="A153" s="94"/>
      <c r="B153" s="95"/>
      <c r="C153" s="50"/>
      <c r="D153" s="56" t="s">
        <v>95</v>
      </c>
      <c r="E153" s="13" t="s">
        <v>41</v>
      </c>
      <c r="F153" s="2">
        <v>20</v>
      </c>
      <c r="G153" s="3">
        <v>1.4</v>
      </c>
      <c r="H153" s="3">
        <v>0.2</v>
      </c>
      <c r="I153" s="3">
        <v>8.6</v>
      </c>
      <c r="J153" s="3">
        <v>42</v>
      </c>
      <c r="K153" s="134" t="s">
        <v>38</v>
      </c>
      <c r="L153" s="76">
        <v>1.75</v>
      </c>
    </row>
    <row r="154" spans="1:13" s="72" customFormat="1" ht="13.8" x14ac:dyDescent="0.25">
      <c r="A154" s="94"/>
      <c r="B154" s="95"/>
      <c r="C154" s="50"/>
      <c r="D154" s="65" t="s">
        <v>31</v>
      </c>
      <c r="E154" s="79"/>
      <c r="F154" s="80">
        <f>SUM(F147:F153)</f>
        <v>914</v>
      </c>
      <c r="G154" s="80">
        <f>SUM(G147:G153)</f>
        <v>27.919999999999998</v>
      </c>
      <c r="H154" s="80">
        <f>SUM(H147:H153)</f>
        <v>33.660000000000004</v>
      </c>
      <c r="I154" s="80">
        <f>SUM(I147:I153)</f>
        <v>119.01</v>
      </c>
      <c r="J154" s="80">
        <f>SUM(J147:J153)</f>
        <v>875.4</v>
      </c>
      <c r="K154" s="108"/>
      <c r="L154" s="81">
        <f>SUM(L147:L153)</f>
        <v>126.67</v>
      </c>
    </row>
    <row r="155" spans="1:13" s="72" customFormat="1" ht="13.8" x14ac:dyDescent="0.25">
      <c r="A155" s="94">
        <v>2</v>
      </c>
      <c r="B155" s="95">
        <v>3</v>
      </c>
      <c r="C155" s="50" t="s">
        <v>24</v>
      </c>
      <c r="D155" s="50" t="s">
        <v>139</v>
      </c>
      <c r="E155" s="16" t="s">
        <v>137</v>
      </c>
      <c r="F155" s="14">
        <v>100</v>
      </c>
      <c r="G155" s="15">
        <v>0.7</v>
      </c>
      <c r="H155" s="15">
        <v>0.03</v>
      </c>
      <c r="I155" s="15">
        <v>1.9</v>
      </c>
      <c r="J155" s="15">
        <v>14</v>
      </c>
      <c r="K155" s="12" t="s">
        <v>140</v>
      </c>
      <c r="L155" s="68">
        <v>9.9499999999999993</v>
      </c>
    </row>
    <row r="156" spans="1:13" s="72" customFormat="1" ht="27.6" x14ac:dyDescent="0.25">
      <c r="A156" s="94"/>
      <c r="B156" s="95"/>
      <c r="C156" s="50"/>
      <c r="D156" s="50" t="s">
        <v>25</v>
      </c>
      <c r="E156" s="16" t="s">
        <v>76</v>
      </c>
      <c r="F156" s="6">
        <v>275</v>
      </c>
      <c r="G156" s="3">
        <v>8.4</v>
      </c>
      <c r="H156" s="3">
        <v>8.9</v>
      </c>
      <c r="I156" s="3">
        <v>20</v>
      </c>
      <c r="J156" s="3">
        <v>196</v>
      </c>
      <c r="K156" s="12" t="s">
        <v>77</v>
      </c>
      <c r="L156" s="68">
        <v>16.2</v>
      </c>
    </row>
    <row r="157" spans="1:13" s="72" customFormat="1" ht="13.8" x14ac:dyDescent="0.25">
      <c r="A157" s="94"/>
      <c r="B157" s="95"/>
      <c r="C157" s="50"/>
      <c r="D157" s="50" t="s">
        <v>26</v>
      </c>
      <c r="E157" s="16" t="s">
        <v>66</v>
      </c>
      <c r="F157" s="6">
        <v>125</v>
      </c>
      <c r="G157" s="3">
        <v>22.13</v>
      </c>
      <c r="H157" s="3">
        <v>11.5</v>
      </c>
      <c r="I157" s="3">
        <v>16.100000000000001</v>
      </c>
      <c r="J157" s="3">
        <v>133.69999999999999</v>
      </c>
      <c r="K157" s="134" t="s">
        <v>67</v>
      </c>
      <c r="L157" s="68">
        <v>37.86</v>
      </c>
    </row>
    <row r="158" spans="1:13" s="72" customFormat="1" ht="13.8" x14ac:dyDescent="0.25">
      <c r="A158" s="94"/>
      <c r="B158" s="95"/>
      <c r="C158" s="50"/>
      <c r="D158" s="50" t="s">
        <v>27</v>
      </c>
      <c r="E158" s="16" t="s">
        <v>165</v>
      </c>
      <c r="F158" s="6">
        <v>180</v>
      </c>
      <c r="G158" s="3">
        <v>5.8</v>
      </c>
      <c r="H158" s="3">
        <v>5.4</v>
      </c>
      <c r="I158" s="3">
        <v>37</v>
      </c>
      <c r="J158" s="3">
        <v>220</v>
      </c>
      <c r="K158" s="134" t="s">
        <v>82</v>
      </c>
      <c r="L158" s="33">
        <v>17.09</v>
      </c>
      <c r="M158" s="96"/>
    </row>
    <row r="159" spans="1:13" s="72" customFormat="1" ht="13.8" x14ac:dyDescent="0.25">
      <c r="A159" s="94"/>
      <c r="B159" s="95"/>
      <c r="C159" s="50"/>
      <c r="D159" s="50" t="s">
        <v>28</v>
      </c>
      <c r="E159" s="7" t="s">
        <v>70</v>
      </c>
      <c r="F159" s="2">
        <v>200</v>
      </c>
      <c r="G159" s="3">
        <v>1</v>
      </c>
      <c r="H159" s="3">
        <v>0</v>
      </c>
      <c r="I159" s="3">
        <v>20.2</v>
      </c>
      <c r="J159" s="3">
        <v>85</v>
      </c>
      <c r="K159" s="7" t="s">
        <v>44</v>
      </c>
      <c r="L159" s="61">
        <v>16.98</v>
      </c>
    </row>
    <row r="160" spans="1:13" s="72" customFormat="1" ht="13.8" x14ac:dyDescent="0.25">
      <c r="A160" s="94"/>
      <c r="B160" s="95"/>
      <c r="C160" s="50"/>
      <c r="D160" s="50" t="s">
        <v>29</v>
      </c>
      <c r="E160" s="13" t="s">
        <v>40</v>
      </c>
      <c r="F160" s="2">
        <v>31</v>
      </c>
      <c r="G160" s="3">
        <v>2.48</v>
      </c>
      <c r="H160" s="3">
        <v>0.62</v>
      </c>
      <c r="I160" s="3">
        <v>17.670000000000002</v>
      </c>
      <c r="J160" s="3">
        <v>86.8</v>
      </c>
      <c r="K160" s="12" t="s">
        <v>38</v>
      </c>
      <c r="L160" s="76">
        <v>5.3</v>
      </c>
    </row>
    <row r="161" spans="1:12" s="72" customFormat="1" ht="13.8" x14ac:dyDescent="0.25">
      <c r="A161" s="94"/>
      <c r="B161" s="95"/>
      <c r="C161" s="50"/>
      <c r="D161" s="56" t="s">
        <v>95</v>
      </c>
      <c r="E161" s="13" t="s">
        <v>41</v>
      </c>
      <c r="F161" s="25">
        <v>30</v>
      </c>
      <c r="G161" s="3">
        <v>2.1</v>
      </c>
      <c r="H161" s="3">
        <v>0.3</v>
      </c>
      <c r="I161" s="3">
        <v>12.9</v>
      </c>
      <c r="J161" s="3">
        <v>63</v>
      </c>
      <c r="K161" s="134" t="s">
        <v>38</v>
      </c>
      <c r="L161" s="31">
        <v>2.64</v>
      </c>
    </row>
    <row r="162" spans="1:12" s="72" customFormat="1" ht="13.8" x14ac:dyDescent="0.25">
      <c r="A162" s="94"/>
      <c r="B162" s="95"/>
      <c r="C162" s="50"/>
      <c r="D162" s="51" t="s">
        <v>31</v>
      </c>
      <c r="E162" s="79"/>
      <c r="F162" s="80">
        <f>SUM(F155:F161)</f>
        <v>941</v>
      </c>
      <c r="G162" s="80">
        <f>SUM(G155:G161)</f>
        <v>42.609999999999992</v>
      </c>
      <c r="H162" s="80">
        <f>SUM(H155:H161)</f>
        <v>26.75</v>
      </c>
      <c r="I162" s="80">
        <f>SUM(I155:I161)</f>
        <v>125.77000000000001</v>
      </c>
      <c r="J162" s="80">
        <f>SUM(J155:J161)</f>
        <v>798.5</v>
      </c>
      <c r="K162" s="80"/>
      <c r="L162" s="91">
        <f>SUM(L155:L161)</f>
        <v>106.02</v>
      </c>
    </row>
    <row r="163" spans="1:12" s="72" customFormat="1" ht="13.8" x14ac:dyDescent="0.25">
      <c r="A163" s="94">
        <v>2</v>
      </c>
      <c r="B163" s="95">
        <v>3</v>
      </c>
      <c r="C163" s="50" t="s">
        <v>115</v>
      </c>
      <c r="D163" s="56" t="s">
        <v>117</v>
      </c>
      <c r="E163" s="17" t="s">
        <v>166</v>
      </c>
      <c r="F163" s="6">
        <v>100</v>
      </c>
      <c r="G163" s="3">
        <v>6.8</v>
      </c>
      <c r="H163" s="3">
        <v>3.34</v>
      </c>
      <c r="I163" s="3">
        <v>40</v>
      </c>
      <c r="J163" s="3">
        <v>216.7</v>
      </c>
      <c r="K163" s="12" t="s">
        <v>167</v>
      </c>
      <c r="L163" s="76">
        <v>6.96</v>
      </c>
    </row>
    <row r="164" spans="1:12" s="72" customFormat="1" ht="13.8" x14ac:dyDescent="0.25">
      <c r="A164" s="94"/>
      <c r="B164" s="95"/>
      <c r="C164" s="50"/>
      <c r="D164" s="56" t="s">
        <v>28</v>
      </c>
      <c r="E164" s="176" t="s">
        <v>149</v>
      </c>
      <c r="F164" s="6">
        <v>200</v>
      </c>
      <c r="G164" s="3">
        <v>0.2</v>
      </c>
      <c r="H164" s="3" t="s">
        <v>150</v>
      </c>
      <c r="I164" s="3">
        <v>28.9</v>
      </c>
      <c r="J164" s="3">
        <v>115</v>
      </c>
      <c r="K164" s="134" t="s">
        <v>58</v>
      </c>
      <c r="L164" s="76">
        <v>18.04</v>
      </c>
    </row>
    <row r="165" spans="1:12" s="72" customFormat="1" ht="14.4" thickBot="1" x14ac:dyDescent="0.3">
      <c r="A165" s="167"/>
      <c r="B165" s="168"/>
      <c r="C165" s="169"/>
      <c r="D165" s="170" t="s">
        <v>31</v>
      </c>
      <c r="E165" s="171"/>
      <c r="F165" s="172">
        <f>SUM(F163:F164)</f>
        <v>300</v>
      </c>
      <c r="G165" s="173">
        <f t="shared" ref="G165" si="29">SUM(G163:G164)</f>
        <v>7</v>
      </c>
      <c r="H165" s="173">
        <f t="shared" ref="H165" si="30">SUM(H163:H164)</f>
        <v>3.34</v>
      </c>
      <c r="I165" s="173">
        <f t="shared" ref="I165" si="31">SUM(I163:I164)</f>
        <v>68.900000000000006</v>
      </c>
      <c r="J165" s="173">
        <f t="shared" ref="J165" si="32">SUM(J163:J164)</f>
        <v>331.7</v>
      </c>
      <c r="K165" s="174"/>
      <c r="L165" s="175">
        <f>SUM(L163:L164)</f>
        <v>25</v>
      </c>
    </row>
    <row r="166" spans="1:12" s="72" customFormat="1" ht="14.4" thickBot="1" x14ac:dyDescent="0.3">
      <c r="A166" s="208">
        <v>2</v>
      </c>
      <c r="B166" s="209">
        <v>3</v>
      </c>
      <c r="C166" s="236" t="s">
        <v>4</v>
      </c>
      <c r="D166" s="237"/>
      <c r="E166" s="210"/>
      <c r="F166" s="211">
        <f>F154+F162+F165</f>
        <v>2155</v>
      </c>
      <c r="G166" s="211">
        <f t="shared" ref="G166:J166" si="33">G154+G162+G165</f>
        <v>77.529999999999987</v>
      </c>
      <c r="H166" s="211">
        <f t="shared" si="33"/>
        <v>63.75</v>
      </c>
      <c r="I166" s="211">
        <f t="shared" si="33"/>
        <v>313.68000000000006</v>
      </c>
      <c r="J166" s="211">
        <f t="shared" si="33"/>
        <v>2005.6000000000001</v>
      </c>
      <c r="K166" s="211"/>
      <c r="L166" s="212">
        <f>L154+L162+L165</f>
        <v>257.69</v>
      </c>
    </row>
    <row r="167" spans="1:12" s="72" customFormat="1" ht="15.75" customHeight="1" x14ac:dyDescent="0.25">
      <c r="A167" s="92">
        <v>2</v>
      </c>
      <c r="B167" s="93">
        <v>4</v>
      </c>
      <c r="C167" s="49" t="s">
        <v>20</v>
      </c>
      <c r="D167" s="55"/>
      <c r="E167" s="132" t="s">
        <v>129</v>
      </c>
      <c r="F167" s="137">
        <v>200</v>
      </c>
      <c r="G167" s="3">
        <v>2.8</v>
      </c>
      <c r="H167" s="3">
        <v>2.5</v>
      </c>
      <c r="I167" s="3">
        <v>9.6</v>
      </c>
      <c r="J167" s="3">
        <v>77.3</v>
      </c>
      <c r="K167" s="134"/>
      <c r="L167" s="71">
        <v>43.95</v>
      </c>
    </row>
    <row r="168" spans="1:12" s="72" customFormat="1" ht="13.8" x14ac:dyDescent="0.25">
      <c r="A168" s="94"/>
      <c r="B168" s="95"/>
      <c r="C168" s="50"/>
      <c r="D168" s="63"/>
      <c r="E168" s="200" t="s">
        <v>168</v>
      </c>
      <c r="F168" s="162">
        <v>50</v>
      </c>
      <c r="G168" s="3">
        <v>6</v>
      </c>
      <c r="H168" s="3">
        <v>5.5</v>
      </c>
      <c r="I168" s="3">
        <v>0.3</v>
      </c>
      <c r="J168" s="3">
        <v>78</v>
      </c>
      <c r="K168" s="7" t="s">
        <v>170</v>
      </c>
      <c r="L168" s="76">
        <v>15.56</v>
      </c>
    </row>
    <row r="169" spans="1:12" s="72" customFormat="1" ht="13.8" x14ac:dyDescent="0.25">
      <c r="A169" s="94"/>
      <c r="B169" s="95"/>
      <c r="C169" s="50"/>
      <c r="D169" s="63"/>
      <c r="E169" s="129" t="s">
        <v>42</v>
      </c>
      <c r="F169" s="2">
        <v>35</v>
      </c>
      <c r="G169" s="130">
        <v>9.94</v>
      </c>
      <c r="H169" s="130">
        <v>12.74</v>
      </c>
      <c r="I169" s="130">
        <v>0</v>
      </c>
      <c r="J169" s="130">
        <v>155.4</v>
      </c>
      <c r="K169" s="7" t="s">
        <v>130</v>
      </c>
      <c r="L169" s="76">
        <v>28.11</v>
      </c>
    </row>
    <row r="170" spans="1:12" s="72" customFormat="1" ht="13.8" x14ac:dyDescent="0.25">
      <c r="A170" s="77"/>
      <c r="B170" s="97"/>
      <c r="C170" s="54"/>
      <c r="D170" s="64" t="s">
        <v>21</v>
      </c>
      <c r="E170" s="139" t="s">
        <v>169</v>
      </c>
      <c r="F170" s="6">
        <v>250</v>
      </c>
      <c r="G170" s="3">
        <v>5.7</v>
      </c>
      <c r="H170" s="3">
        <v>4.9000000000000004</v>
      </c>
      <c r="I170" s="3">
        <v>21.7</v>
      </c>
      <c r="J170" s="3">
        <v>155</v>
      </c>
      <c r="K170" s="12" t="s">
        <v>71</v>
      </c>
      <c r="L170" s="98">
        <v>15.86</v>
      </c>
    </row>
    <row r="171" spans="1:12" s="72" customFormat="1" ht="13.8" x14ac:dyDescent="0.25">
      <c r="A171" s="94"/>
      <c r="B171" s="95"/>
      <c r="C171" s="50"/>
      <c r="D171" s="64" t="s">
        <v>22</v>
      </c>
      <c r="E171" s="132" t="s">
        <v>72</v>
      </c>
      <c r="F171" s="128">
        <v>200</v>
      </c>
      <c r="G171" s="3">
        <v>2.9</v>
      </c>
      <c r="H171" s="3">
        <v>2.5</v>
      </c>
      <c r="I171" s="3">
        <v>24.8</v>
      </c>
      <c r="J171" s="3">
        <v>132</v>
      </c>
      <c r="K171" s="12" t="s">
        <v>39</v>
      </c>
      <c r="L171" s="76">
        <v>14.18</v>
      </c>
    </row>
    <row r="172" spans="1:12" s="72" customFormat="1" ht="13.8" x14ac:dyDescent="0.25">
      <c r="A172" s="94"/>
      <c r="B172" s="95"/>
      <c r="C172" s="50"/>
      <c r="D172" s="64" t="s">
        <v>29</v>
      </c>
      <c r="E172" s="132" t="s">
        <v>40</v>
      </c>
      <c r="F172" s="128">
        <v>41</v>
      </c>
      <c r="G172" s="3">
        <v>3.36</v>
      </c>
      <c r="H172" s="3">
        <v>0.84</v>
      </c>
      <c r="I172" s="3">
        <v>23.94</v>
      </c>
      <c r="J172" s="3">
        <v>117.6</v>
      </c>
      <c r="K172" s="12" t="s">
        <v>38</v>
      </c>
      <c r="L172" s="76">
        <v>6.37</v>
      </c>
    </row>
    <row r="173" spans="1:12" s="72" customFormat="1" ht="13.8" x14ac:dyDescent="0.25">
      <c r="A173" s="94"/>
      <c r="B173" s="95"/>
      <c r="C173" s="50"/>
      <c r="D173" s="56" t="s">
        <v>95</v>
      </c>
      <c r="E173" s="132" t="s">
        <v>41</v>
      </c>
      <c r="F173" s="2">
        <v>30</v>
      </c>
      <c r="G173" s="3">
        <v>2.1</v>
      </c>
      <c r="H173" s="3">
        <v>0.3</v>
      </c>
      <c r="I173" s="3">
        <v>12.9</v>
      </c>
      <c r="J173" s="3">
        <v>63</v>
      </c>
      <c r="K173" s="134" t="s">
        <v>38</v>
      </c>
      <c r="L173" s="76">
        <v>2.64</v>
      </c>
    </row>
    <row r="174" spans="1:12" s="72" customFormat="1" ht="13.8" x14ac:dyDescent="0.25">
      <c r="A174" s="94"/>
      <c r="B174" s="95"/>
      <c r="C174" s="50"/>
      <c r="D174" s="65" t="s">
        <v>31</v>
      </c>
      <c r="E174" s="107"/>
      <c r="F174" s="108">
        <f>SUM(F167:F173)</f>
        <v>806</v>
      </c>
      <c r="G174" s="108">
        <f>SUM(G167:G173)</f>
        <v>32.799999999999997</v>
      </c>
      <c r="H174" s="108">
        <f>SUM(H167:H173)</f>
        <v>29.28</v>
      </c>
      <c r="I174" s="108">
        <f>SUM(I167:I173)</f>
        <v>93.240000000000009</v>
      </c>
      <c r="J174" s="108">
        <f>SUM(J167:J173)</f>
        <v>778.30000000000007</v>
      </c>
      <c r="K174" s="108"/>
      <c r="L174" s="81">
        <f>SUM(L167:L173)</f>
        <v>126.67</v>
      </c>
    </row>
    <row r="175" spans="1:12" s="72" customFormat="1" ht="13.8" x14ac:dyDescent="0.25">
      <c r="A175" s="94">
        <v>2</v>
      </c>
      <c r="B175" s="95">
        <v>4</v>
      </c>
      <c r="C175" s="50" t="s">
        <v>24</v>
      </c>
      <c r="D175" s="64" t="s">
        <v>139</v>
      </c>
      <c r="E175" s="136" t="s">
        <v>137</v>
      </c>
      <c r="F175" s="14">
        <v>100</v>
      </c>
      <c r="G175" s="15">
        <v>0.7</v>
      </c>
      <c r="H175" s="15">
        <v>0.03</v>
      </c>
      <c r="I175" s="15">
        <v>1.9</v>
      </c>
      <c r="J175" s="15">
        <v>14</v>
      </c>
      <c r="K175" s="12" t="s">
        <v>140</v>
      </c>
      <c r="L175" s="68">
        <v>10.71</v>
      </c>
    </row>
    <row r="176" spans="1:12" s="72" customFormat="1" ht="13.8" x14ac:dyDescent="0.25">
      <c r="A176" s="94"/>
      <c r="B176" s="95"/>
      <c r="C176" s="50"/>
      <c r="D176" s="64" t="s">
        <v>25</v>
      </c>
      <c r="E176" s="136" t="s">
        <v>98</v>
      </c>
      <c r="F176" s="216" t="s">
        <v>171</v>
      </c>
      <c r="G176" s="3">
        <v>8.9</v>
      </c>
      <c r="H176" s="3">
        <v>9.4</v>
      </c>
      <c r="I176" s="3">
        <v>17.2</v>
      </c>
      <c r="J176" s="3">
        <v>188.77</v>
      </c>
      <c r="K176" s="7" t="s">
        <v>99</v>
      </c>
      <c r="L176" s="68">
        <v>25.89</v>
      </c>
    </row>
    <row r="177" spans="1:12" s="72" customFormat="1" ht="13.8" x14ac:dyDescent="0.25">
      <c r="A177" s="94"/>
      <c r="B177" s="95"/>
      <c r="C177" s="50"/>
      <c r="D177" s="64" t="s">
        <v>26</v>
      </c>
      <c r="E177" s="200" t="s">
        <v>73</v>
      </c>
      <c r="F177" s="6">
        <v>100</v>
      </c>
      <c r="G177" s="3">
        <v>19</v>
      </c>
      <c r="H177" s="3">
        <v>20.8</v>
      </c>
      <c r="I177" s="3">
        <v>13.6</v>
      </c>
      <c r="J177" s="3">
        <v>318</v>
      </c>
      <c r="K177" s="12" t="s">
        <v>38</v>
      </c>
      <c r="L177" s="68">
        <v>36.229999999999997</v>
      </c>
    </row>
    <row r="178" spans="1:12" s="72" customFormat="1" ht="13.8" x14ac:dyDescent="0.25">
      <c r="A178" s="73"/>
      <c r="B178" s="74"/>
      <c r="C178" s="50"/>
      <c r="D178" s="64" t="s">
        <v>27</v>
      </c>
      <c r="E178" s="200" t="s">
        <v>74</v>
      </c>
      <c r="F178" s="6">
        <v>180</v>
      </c>
      <c r="G178" s="3">
        <v>4.2</v>
      </c>
      <c r="H178" s="3">
        <v>8</v>
      </c>
      <c r="I178" s="3">
        <v>13.8</v>
      </c>
      <c r="J178" s="3">
        <v>143</v>
      </c>
      <c r="K178" s="12" t="s">
        <v>75</v>
      </c>
      <c r="L178" s="60">
        <v>16.07</v>
      </c>
    </row>
    <row r="179" spans="1:12" s="72" customFormat="1" ht="13.8" x14ac:dyDescent="0.25">
      <c r="A179" s="94"/>
      <c r="B179" s="95"/>
      <c r="C179" s="50"/>
      <c r="D179" s="50" t="s">
        <v>28</v>
      </c>
      <c r="E179" s="131" t="s">
        <v>50</v>
      </c>
      <c r="F179" s="199">
        <v>200</v>
      </c>
      <c r="G179" s="3">
        <v>0.7</v>
      </c>
      <c r="H179" s="3">
        <v>0.09</v>
      </c>
      <c r="I179" s="3">
        <v>32</v>
      </c>
      <c r="J179" s="3">
        <v>113</v>
      </c>
      <c r="K179" s="12" t="s">
        <v>87</v>
      </c>
      <c r="L179" s="30">
        <v>6.06</v>
      </c>
    </row>
    <row r="180" spans="1:12" s="72" customFormat="1" ht="13.8" x14ac:dyDescent="0.25">
      <c r="A180" s="94"/>
      <c r="B180" s="95"/>
      <c r="C180" s="50"/>
      <c r="D180" s="64" t="s">
        <v>29</v>
      </c>
      <c r="E180" s="132" t="s">
        <v>40</v>
      </c>
      <c r="F180" s="199">
        <v>30</v>
      </c>
      <c r="G180" s="3">
        <v>2.4</v>
      </c>
      <c r="H180" s="3">
        <v>0.6</v>
      </c>
      <c r="I180" s="3">
        <v>17.100000000000001</v>
      </c>
      <c r="J180" s="3">
        <v>84</v>
      </c>
      <c r="K180" s="12" t="s">
        <v>38</v>
      </c>
      <c r="L180" s="62">
        <v>4.4000000000000004</v>
      </c>
    </row>
    <row r="181" spans="1:12" s="72" customFormat="1" ht="13.8" x14ac:dyDescent="0.25">
      <c r="A181" s="94"/>
      <c r="B181" s="95"/>
      <c r="C181" s="50"/>
      <c r="D181" s="50" t="s">
        <v>30</v>
      </c>
      <c r="E181" s="132" t="s">
        <v>41</v>
      </c>
      <c r="F181" s="25">
        <v>30</v>
      </c>
      <c r="G181" s="3">
        <v>2.1</v>
      </c>
      <c r="H181" s="3">
        <v>0.3</v>
      </c>
      <c r="I181" s="3">
        <v>12.9</v>
      </c>
      <c r="J181" s="3">
        <v>63</v>
      </c>
      <c r="K181" s="134" t="s">
        <v>38</v>
      </c>
      <c r="L181" s="31">
        <v>2.64</v>
      </c>
    </row>
    <row r="182" spans="1:12" s="72" customFormat="1" ht="13.8" x14ac:dyDescent="0.25">
      <c r="A182" s="82"/>
      <c r="B182" s="83"/>
      <c r="C182" s="52"/>
      <c r="D182" s="53" t="s">
        <v>31</v>
      </c>
      <c r="E182" s="99"/>
      <c r="F182" s="100">
        <f>SUM(F175:F181)</f>
        <v>640</v>
      </c>
      <c r="G182" s="100">
        <f>SUM(G175:G181)</f>
        <v>38.000000000000007</v>
      </c>
      <c r="H182" s="100">
        <f>SUM(H175:H181)</f>
        <v>39.220000000000006</v>
      </c>
      <c r="I182" s="100">
        <f>SUM(I175:I181)</f>
        <v>108.5</v>
      </c>
      <c r="J182" s="100">
        <f>SUM(J175:J181)</f>
        <v>923.77</v>
      </c>
      <c r="K182" s="100"/>
      <c r="L182" s="101">
        <f>SUM(L175:L181)</f>
        <v>102.00000000000001</v>
      </c>
    </row>
    <row r="183" spans="1:12" s="72" customFormat="1" ht="13.8" x14ac:dyDescent="0.25">
      <c r="A183" s="95">
        <v>2</v>
      </c>
      <c r="B183" s="95">
        <v>4</v>
      </c>
      <c r="C183" s="50" t="s">
        <v>115</v>
      </c>
      <c r="D183" s="56"/>
      <c r="E183" s="139" t="s">
        <v>133</v>
      </c>
      <c r="F183" s="137">
        <v>44</v>
      </c>
      <c r="G183" s="3">
        <v>0.35</v>
      </c>
      <c r="H183" s="3">
        <v>0</v>
      </c>
      <c r="I183" s="3">
        <v>34.54</v>
      </c>
      <c r="J183" s="3">
        <v>133.76</v>
      </c>
      <c r="K183" s="12"/>
      <c r="L183" s="76">
        <v>13.01</v>
      </c>
    </row>
    <row r="184" spans="1:12" s="72" customFormat="1" ht="13.8" x14ac:dyDescent="0.25">
      <c r="A184" s="95"/>
      <c r="B184" s="95"/>
      <c r="C184" s="50"/>
      <c r="D184" s="56" t="s">
        <v>117</v>
      </c>
      <c r="E184" s="139" t="s">
        <v>134</v>
      </c>
      <c r="F184" s="137">
        <v>100</v>
      </c>
      <c r="G184" s="3">
        <v>6.7</v>
      </c>
      <c r="H184" s="3">
        <v>12.6</v>
      </c>
      <c r="I184" s="3">
        <v>55.4</v>
      </c>
      <c r="J184" s="3">
        <v>362</v>
      </c>
      <c r="K184" s="12" t="s">
        <v>122</v>
      </c>
      <c r="L184" s="76">
        <v>8.2899999999999991</v>
      </c>
    </row>
    <row r="185" spans="1:12" s="72" customFormat="1" ht="13.8" x14ac:dyDescent="0.25">
      <c r="A185" s="95"/>
      <c r="B185" s="95"/>
      <c r="C185" s="50"/>
      <c r="D185" s="56" t="s">
        <v>28</v>
      </c>
      <c r="E185" s="13" t="s">
        <v>135</v>
      </c>
      <c r="F185" s="2" t="s">
        <v>163</v>
      </c>
      <c r="G185" s="18">
        <v>0.25</v>
      </c>
      <c r="H185" s="18">
        <v>0.1</v>
      </c>
      <c r="I185" s="18">
        <v>14.1</v>
      </c>
      <c r="J185" s="18">
        <v>62</v>
      </c>
      <c r="K185" s="7" t="s">
        <v>136</v>
      </c>
      <c r="L185" s="76">
        <v>3.7</v>
      </c>
    </row>
    <row r="186" spans="1:12" s="72" customFormat="1" ht="14.4" thickBot="1" x14ac:dyDescent="0.3">
      <c r="A186" s="77"/>
      <c r="B186" s="78"/>
      <c r="C186" s="54"/>
      <c r="D186" s="59" t="s">
        <v>31</v>
      </c>
      <c r="E186" s="84"/>
      <c r="F186" s="10">
        <f>SUM(F183:F185)</f>
        <v>144</v>
      </c>
      <c r="G186" s="122">
        <f t="shared" ref="G186" si="34">SUM(G183:G185)</f>
        <v>7.3</v>
      </c>
      <c r="H186" s="122">
        <f t="shared" ref="H186" si="35">SUM(H183:H185)</f>
        <v>12.7</v>
      </c>
      <c r="I186" s="122">
        <f t="shared" ref="I186" si="36">SUM(I183:I185)</f>
        <v>104.03999999999999</v>
      </c>
      <c r="J186" s="122">
        <f t="shared" ref="J186" si="37">SUM(J183:J185)</f>
        <v>557.76</v>
      </c>
      <c r="K186" s="113"/>
      <c r="L186" s="75">
        <f>SUM(L183:L185)</f>
        <v>24.999999999999996</v>
      </c>
    </row>
    <row r="187" spans="1:12" s="72" customFormat="1" ht="14.4" thickBot="1" x14ac:dyDescent="0.3">
      <c r="A187" s="102">
        <f>A167</f>
        <v>2</v>
      </c>
      <c r="B187" s="103">
        <f>B167</f>
        <v>4</v>
      </c>
      <c r="C187" s="224" t="s">
        <v>4</v>
      </c>
      <c r="D187" s="238"/>
      <c r="E187" s="104"/>
      <c r="F187" s="105">
        <f>F174+F182+F186</f>
        <v>1590</v>
      </c>
      <c r="G187" s="123">
        <f t="shared" ref="G187:J187" si="38">G174+G182+G186</f>
        <v>78.100000000000009</v>
      </c>
      <c r="H187" s="123">
        <f t="shared" si="38"/>
        <v>81.2</v>
      </c>
      <c r="I187" s="123">
        <f t="shared" si="38"/>
        <v>305.77999999999997</v>
      </c>
      <c r="J187" s="123">
        <f t="shared" si="38"/>
        <v>2259.83</v>
      </c>
      <c r="K187" s="105"/>
      <c r="L187" s="106">
        <f>L174+L182+L186</f>
        <v>253.67000000000002</v>
      </c>
    </row>
    <row r="188" spans="1:12" s="72" customFormat="1" ht="15.75" customHeight="1" x14ac:dyDescent="0.25">
      <c r="A188" s="77">
        <v>2</v>
      </c>
      <c r="B188" s="97">
        <v>5</v>
      </c>
      <c r="C188" s="54" t="s">
        <v>20</v>
      </c>
      <c r="D188" s="63"/>
      <c r="E188" s="131" t="s">
        <v>53</v>
      </c>
      <c r="F188" s="137">
        <v>110</v>
      </c>
      <c r="G188" s="3">
        <v>2.5</v>
      </c>
      <c r="H188" s="3">
        <v>2.9</v>
      </c>
      <c r="I188" s="3">
        <v>9</v>
      </c>
      <c r="J188" s="3">
        <v>71</v>
      </c>
      <c r="K188" s="9" t="s">
        <v>54</v>
      </c>
      <c r="L188" s="90">
        <v>31.98</v>
      </c>
    </row>
    <row r="189" spans="1:12" s="72" customFormat="1" ht="15.75" customHeight="1" x14ac:dyDescent="0.25">
      <c r="A189" s="77"/>
      <c r="B189" s="97"/>
      <c r="C189" s="54"/>
      <c r="D189" s="217" t="s">
        <v>23</v>
      </c>
      <c r="E189" s="136" t="s">
        <v>63</v>
      </c>
      <c r="F189" s="137">
        <v>200</v>
      </c>
      <c r="G189" s="3">
        <v>0.65</v>
      </c>
      <c r="H189" s="3">
        <v>0.6</v>
      </c>
      <c r="I189" s="3">
        <v>22.05</v>
      </c>
      <c r="J189" s="3">
        <v>104</v>
      </c>
      <c r="K189" s="7" t="s">
        <v>85</v>
      </c>
      <c r="L189" s="98">
        <v>25.77</v>
      </c>
    </row>
    <row r="190" spans="1:12" s="72" customFormat="1" ht="33" customHeight="1" x14ac:dyDescent="0.25">
      <c r="A190" s="77"/>
      <c r="B190" s="97"/>
      <c r="C190" s="54"/>
      <c r="D190" s="120" t="s">
        <v>21</v>
      </c>
      <c r="E190" s="165" t="s">
        <v>172</v>
      </c>
      <c r="F190" s="137" t="s">
        <v>173</v>
      </c>
      <c r="G190" s="3">
        <v>23</v>
      </c>
      <c r="H190" s="3">
        <v>14.5</v>
      </c>
      <c r="I190" s="3">
        <v>15.5</v>
      </c>
      <c r="J190" s="3">
        <v>254.7</v>
      </c>
      <c r="K190" s="7" t="s">
        <v>38</v>
      </c>
      <c r="L190" s="98">
        <v>59.31</v>
      </c>
    </row>
    <row r="191" spans="1:12" s="72" customFormat="1" ht="13.8" x14ac:dyDescent="0.25">
      <c r="A191" s="94"/>
      <c r="B191" s="95"/>
      <c r="C191" s="50"/>
      <c r="D191" s="56" t="s">
        <v>22</v>
      </c>
      <c r="E191" s="218" t="s">
        <v>89</v>
      </c>
      <c r="F191" s="6">
        <v>200</v>
      </c>
      <c r="G191" s="118">
        <v>7.0000000000000007E-2</v>
      </c>
      <c r="H191" s="118">
        <v>0.02</v>
      </c>
      <c r="I191" s="118">
        <v>15</v>
      </c>
      <c r="J191" s="118">
        <v>60</v>
      </c>
      <c r="K191" s="202" t="s">
        <v>90</v>
      </c>
      <c r="L191" s="76">
        <v>2.34</v>
      </c>
    </row>
    <row r="192" spans="1:12" s="72" customFormat="1" ht="13.8" x14ac:dyDescent="0.25">
      <c r="A192" s="94"/>
      <c r="B192" s="95"/>
      <c r="C192" s="50"/>
      <c r="D192" s="64" t="s">
        <v>29</v>
      </c>
      <c r="E192" s="132" t="s">
        <v>40</v>
      </c>
      <c r="F192" s="128">
        <v>41</v>
      </c>
      <c r="G192" s="3">
        <v>3.2</v>
      </c>
      <c r="H192" s="3">
        <v>0.8</v>
      </c>
      <c r="I192" s="3">
        <v>22.8</v>
      </c>
      <c r="J192" s="3">
        <v>112</v>
      </c>
      <c r="K192" s="12" t="s">
        <v>38</v>
      </c>
      <c r="L192" s="76">
        <v>5.51</v>
      </c>
    </row>
    <row r="193" spans="1:12" s="72" customFormat="1" ht="13.8" x14ac:dyDescent="0.25">
      <c r="A193" s="94"/>
      <c r="B193" s="95"/>
      <c r="C193" s="50"/>
      <c r="D193" s="64" t="s">
        <v>30</v>
      </c>
      <c r="E193" s="132" t="s">
        <v>41</v>
      </c>
      <c r="F193" s="2">
        <v>20</v>
      </c>
      <c r="G193" s="3">
        <v>1.4</v>
      </c>
      <c r="H193" s="3">
        <v>0.2</v>
      </c>
      <c r="I193" s="3">
        <v>8.6</v>
      </c>
      <c r="J193" s="3">
        <v>42</v>
      </c>
      <c r="K193" s="134" t="s">
        <v>38</v>
      </c>
      <c r="L193" s="76">
        <v>1.76</v>
      </c>
    </row>
    <row r="194" spans="1:12" s="72" customFormat="1" ht="13.8" x14ac:dyDescent="0.25">
      <c r="A194" s="94"/>
      <c r="B194" s="95"/>
      <c r="C194" s="50"/>
      <c r="D194" s="65" t="s">
        <v>31</v>
      </c>
      <c r="E194" s="107"/>
      <c r="F194" s="108">
        <f>SUM(F188:F193)</f>
        <v>571</v>
      </c>
      <c r="G194" s="108">
        <f>SUM(G188:G193)</f>
        <v>30.819999999999997</v>
      </c>
      <c r="H194" s="108">
        <f>SUM(H188:H193)</f>
        <v>19.02</v>
      </c>
      <c r="I194" s="108">
        <f>SUM(I188:I193)</f>
        <v>92.949999999999989</v>
      </c>
      <c r="J194" s="108">
        <f>SUM(J188:J193)</f>
        <v>643.70000000000005</v>
      </c>
      <c r="K194" s="108"/>
      <c r="L194" s="81">
        <f>SUM(L188:L193)</f>
        <v>126.67000000000002</v>
      </c>
    </row>
    <row r="195" spans="1:12" s="72" customFormat="1" ht="13.8" x14ac:dyDescent="0.25">
      <c r="A195" s="94">
        <v>2</v>
      </c>
      <c r="B195" s="95">
        <v>5</v>
      </c>
      <c r="C195" s="50" t="s">
        <v>24</v>
      </c>
      <c r="D195" s="50" t="s">
        <v>139</v>
      </c>
      <c r="E195" s="136" t="s">
        <v>137</v>
      </c>
      <c r="F195" s="14">
        <v>100</v>
      </c>
      <c r="G195" s="15">
        <v>0.7</v>
      </c>
      <c r="H195" s="15">
        <v>0.03</v>
      </c>
      <c r="I195" s="15">
        <v>1.9</v>
      </c>
      <c r="J195" s="15">
        <v>14</v>
      </c>
      <c r="K195" s="12" t="s">
        <v>140</v>
      </c>
      <c r="L195" s="21">
        <v>9.9499999999999993</v>
      </c>
    </row>
    <row r="196" spans="1:12" s="72" customFormat="1" ht="27.6" x14ac:dyDescent="0.25">
      <c r="A196" s="94"/>
      <c r="B196" s="95"/>
      <c r="C196" s="50"/>
      <c r="D196" s="50" t="s">
        <v>25</v>
      </c>
      <c r="E196" s="136" t="s">
        <v>109</v>
      </c>
      <c r="F196" s="6">
        <v>270</v>
      </c>
      <c r="G196" s="3">
        <v>8.32</v>
      </c>
      <c r="H196" s="3">
        <v>11.46</v>
      </c>
      <c r="I196" s="3">
        <v>12.1</v>
      </c>
      <c r="J196" s="3">
        <v>167.2</v>
      </c>
      <c r="K196" s="7" t="s">
        <v>56</v>
      </c>
      <c r="L196" s="68">
        <v>25.43</v>
      </c>
    </row>
    <row r="197" spans="1:12" s="72" customFormat="1" ht="13.8" x14ac:dyDescent="0.25">
      <c r="A197" s="94"/>
      <c r="B197" s="95"/>
      <c r="C197" s="50"/>
      <c r="D197" s="50" t="s">
        <v>26</v>
      </c>
      <c r="E197" s="132" t="s">
        <v>174</v>
      </c>
      <c r="F197" s="137">
        <v>200</v>
      </c>
      <c r="G197" s="118">
        <v>20.9</v>
      </c>
      <c r="H197" s="118">
        <v>18.7</v>
      </c>
      <c r="I197" s="118">
        <v>17.600000000000001</v>
      </c>
      <c r="J197" s="118">
        <v>217.4</v>
      </c>
      <c r="K197" s="134" t="s">
        <v>38</v>
      </c>
      <c r="L197" s="68">
        <v>49.8</v>
      </c>
    </row>
    <row r="198" spans="1:12" s="72" customFormat="1" ht="13.8" x14ac:dyDescent="0.25">
      <c r="A198" s="94"/>
      <c r="B198" s="95"/>
      <c r="C198" s="50"/>
      <c r="D198" s="50" t="s">
        <v>28</v>
      </c>
      <c r="E198" s="186" t="s">
        <v>105</v>
      </c>
      <c r="F198" s="6">
        <v>200</v>
      </c>
      <c r="G198" s="3">
        <v>0.2</v>
      </c>
      <c r="H198" s="3">
        <v>0.2</v>
      </c>
      <c r="I198" s="3">
        <v>27.9</v>
      </c>
      <c r="J198" s="3">
        <v>115</v>
      </c>
      <c r="K198" s="134" t="s">
        <v>106</v>
      </c>
      <c r="L198" s="61">
        <v>8.58</v>
      </c>
    </row>
    <row r="199" spans="1:12" s="72" customFormat="1" ht="13.8" x14ac:dyDescent="0.25">
      <c r="A199" s="94"/>
      <c r="B199" s="95"/>
      <c r="C199" s="50"/>
      <c r="D199" s="50" t="s">
        <v>29</v>
      </c>
      <c r="E199" s="13" t="s">
        <v>40</v>
      </c>
      <c r="F199" s="199">
        <v>30</v>
      </c>
      <c r="G199" s="3">
        <v>2.1</v>
      </c>
      <c r="H199" s="3">
        <v>0.3</v>
      </c>
      <c r="I199" s="3">
        <v>12.9</v>
      </c>
      <c r="J199" s="3">
        <v>84</v>
      </c>
      <c r="K199" s="12" t="s">
        <v>38</v>
      </c>
      <c r="L199" s="30">
        <v>5.6</v>
      </c>
    </row>
    <row r="200" spans="1:12" s="72" customFormat="1" ht="13.8" x14ac:dyDescent="0.25">
      <c r="A200" s="94"/>
      <c r="B200" s="95"/>
      <c r="C200" s="50"/>
      <c r="D200" s="64" t="s">
        <v>30</v>
      </c>
      <c r="E200" s="13" t="s">
        <v>41</v>
      </c>
      <c r="F200" s="199">
        <v>30</v>
      </c>
      <c r="G200" s="3">
        <v>2.37</v>
      </c>
      <c r="H200" s="3">
        <v>2.0099999999999998</v>
      </c>
      <c r="I200" s="3">
        <v>11.97</v>
      </c>
      <c r="J200" s="3">
        <v>56</v>
      </c>
      <c r="K200" s="134" t="s">
        <v>38</v>
      </c>
      <c r="L200" s="76">
        <v>2.64</v>
      </c>
    </row>
    <row r="201" spans="1:12" s="72" customFormat="1" ht="13.8" x14ac:dyDescent="0.25">
      <c r="A201" s="82"/>
      <c r="B201" s="83"/>
      <c r="C201" s="52"/>
      <c r="D201" s="53" t="s">
        <v>31</v>
      </c>
      <c r="E201" s="99"/>
      <c r="F201" s="100">
        <f>SUM(F195:F200)</f>
        <v>830</v>
      </c>
      <c r="G201" s="100">
        <f>SUM(G195:G200)</f>
        <v>34.589999999999996</v>
      </c>
      <c r="H201" s="100">
        <f>SUM(H195:H200)</f>
        <v>32.699999999999996</v>
      </c>
      <c r="I201" s="100">
        <f>SUM(I195:I200)</f>
        <v>84.37</v>
      </c>
      <c r="J201" s="100">
        <f>SUM(J195:J200)</f>
        <v>653.6</v>
      </c>
      <c r="K201" s="100"/>
      <c r="L201" s="101">
        <f>SUM(L195:L200)</f>
        <v>101.99999999999999</v>
      </c>
    </row>
    <row r="202" spans="1:12" s="72" customFormat="1" ht="13.8" x14ac:dyDescent="0.25">
      <c r="A202" s="95">
        <v>2</v>
      </c>
      <c r="B202" s="95">
        <v>5</v>
      </c>
      <c r="C202" s="50" t="s">
        <v>115</v>
      </c>
      <c r="D202" s="56" t="s">
        <v>117</v>
      </c>
      <c r="E202" s="131" t="s">
        <v>124</v>
      </c>
      <c r="F202" s="25">
        <v>100</v>
      </c>
      <c r="G202" s="11">
        <v>12.14</v>
      </c>
      <c r="H202" s="11">
        <v>8.14</v>
      </c>
      <c r="I202" s="11">
        <v>38.67</v>
      </c>
      <c r="J202" s="11">
        <v>258.7</v>
      </c>
      <c r="K202" s="18">
        <v>66.67</v>
      </c>
      <c r="L202" s="76">
        <v>19.260000000000002</v>
      </c>
    </row>
    <row r="203" spans="1:12" s="72" customFormat="1" ht="13.8" x14ac:dyDescent="0.25">
      <c r="A203" s="95"/>
      <c r="B203" s="95"/>
      <c r="C203" s="50"/>
      <c r="D203" s="56" t="s">
        <v>28</v>
      </c>
      <c r="E203" s="131" t="s">
        <v>144</v>
      </c>
      <c r="F203" s="6">
        <v>200</v>
      </c>
      <c r="G203" s="3">
        <v>0.3</v>
      </c>
      <c r="H203" s="3">
        <v>0.05</v>
      </c>
      <c r="I203" s="3">
        <v>17.399999999999999</v>
      </c>
      <c r="J203" s="11">
        <v>67</v>
      </c>
      <c r="K203" s="18">
        <v>13</v>
      </c>
      <c r="L203" s="76">
        <v>5.74</v>
      </c>
    </row>
    <row r="204" spans="1:12" s="72" customFormat="1" ht="14.4" thickBot="1" x14ac:dyDescent="0.3">
      <c r="A204" s="77"/>
      <c r="B204" s="78"/>
      <c r="C204" s="54"/>
      <c r="D204" s="59" t="s">
        <v>31</v>
      </c>
      <c r="E204" s="84"/>
      <c r="F204" s="10">
        <f>SUM(F202:F203)</f>
        <v>300</v>
      </c>
      <c r="G204" s="122">
        <f t="shared" ref="G204" si="39">SUM(G202:G203)</f>
        <v>12.440000000000001</v>
      </c>
      <c r="H204" s="122">
        <f t="shared" ref="H204" si="40">SUM(H202:H203)</f>
        <v>8.1900000000000013</v>
      </c>
      <c r="I204" s="122">
        <f t="shared" ref="I204" si="41">SUM(I202:I203)</f>
        <v>56.07</v>
      </c>
      <c r="J204" s="122">
        <f t="shared" ref="J204" si="42">SUM(J202:J203)</f>
        <v>325.7</v>
      </c>
      <c r="K204" s="113"/>
      <c r="L204" s="75">
        <f>SUM(L202:L203)</f>
        <v>25</v>
      </c>
    </row>
    <row r="205" spans="1:12" s="72" customFormat="1" ht="14.4" thickBot="1" x14ac:dyDescent="0.3">
      <c r="A205" s="102">
        <f>A188</f>
        <v>2</v>
      </c>
      <c r="B205" s="103">
        <f>B188</f>
        <v>5</v>
      </c>
      <c r="C205" s="224" t="s">
        <v>4</v>
      </c>
      <c r="D205" s="238"/>
      <c r="E205" s="104"/>
      <c r="F205" s="105">
        <f>F194+F201+F204</f>
        <v>1701</v>
      </c>
      <c r="G205" s="123">
        <f>G194+G201+G204</f>
        <v>77.849999999999994</v>
      </c>
      <c r="H205" s="123">
        <f>H194+H201+H204</f>
        <v>59.91</v>
      </c>
      <c r="I205" s="123">
        <f>I194+I201+I204</f>
        <v>233.39</v>
      </c>
      <c r="J205" s="123">
        <f>J194+J201+J204</f>
        <v>1623.0000000000002</v>
      </c>
      <c r="K205" s="105"/>
      <c r="L205" s="106">
        <f>L194+L201+L204</f>
        <v>253.67000000000002</v>
      </c>
    </row>
    <row r="206" spans="1:12" s="72" customFormat="1" ht="30.75" customHeight="1" thickBot="1" x14ac:dyDescent="0.3">
      <c r="A206" s="109"/>
      <c r="B206" s="110"/>
      <c r="C206" s="219" t="s">
        <v>5</v>
      </c>
      <c r="D206" s="220"/>
      <c r="E206" s="116"/>
      <c r="F206" s="119">
        <f>(F26+F46+F67+F105+F125+F146+F166+F187+F205)/(IF(F26=0,0,1)+IF(F46=0,0,1)+IF(F67=0,0,1)+IF(F105=0,0,1)+IF(F125=0,0,1)+IF(F146=0,0,1)+IF(F166=0,0,1)+IF(F187=0,0,1)+IF(F205=0,0,1))</f>
        <v>1837.1111111111111</v>
      </c>
      <c r="G206" s="119">
        <f>(G26+G46+G67+G105+G125+G146+G166+G187+G205)/(IF(G26=0,0,1)+IF(G46=0,0,1)+IF(G67=0,0,1)+IF(G105=0,0,1)+IF(G125=0,0,1)+IF(G146=0,0,1)+IF(G166=0,0,1)+IF(G187=0,0,1)+IF(G205=0,0,1))</f>
        <v>75.966666666666669</v>
      </c>
      <c r="H206" s="119">
        <f>(H26+H46+H67+H105+H125+H146+H166+H187+H205)/(IF(H26=0,0,1)+IF(H46=0,0,1)+IF(H67=0,0,1)+IF(H105=0,0,1)+IF(H125=0,0,1)+IF(H146=0,0,1)+IF(H166=0,0,1)+IF(H187=0,0,1)+IF(H205=0,0,1))</f>
        <v>71.38666666666667</v>
      </c>
      <c r="I206" s="119">
        <f>(I26+I46+I67+I105+I125+I146+I166+I187+I205)/(IF(I26=0,0,1)+IF(I46=0,0,1)+IF(I67=0,0,1)+IF(I105=0,0,1)+IF(I125=0,0,1)+IF(I146=0,0,1)+IF(I166=0,0,1)+IF(I187=0,0,1)+IF(I205=0,0,1))</f>
        <v>299.90777777777771</v>
      </c>
      <c r="J206" s="119">
        <f>(J26+J46+J67+J105+J125+J146+J166+J187+J205)/(IF(J26=0,0,1)+IF(J46=0,0,1)+IF(J67=0,0,1)+IF(J105=0,0,1)+IF(J125=0,0,1)+IF(J146=0,0,1)+IF(J166=0,0,1)+IF(J187=0,0,1)+IF(J205=0,0,1))</f>
        <v>2083.7322222222224</v>
      </c>
      <c r="K206" s="119"/>
      <c r="L206" s="119">
        <f>(L26+L46+L67+L105+L125+L146+L166+L187+L205)/(IF(L26=0,0,1)+IF(L46=0,0,1)+IF(L67=0,0,1)+IF(L105=0,0,1)+IF(L125=0,0,1)+IF(L146=0,0,1)+IF(L166=0,0,1)+IF(L187=0,0,1)+IF(L205=0,0,1))</f>
        <v>254.11666666666667</v>
      </c>
    </row>
    <row r="207" spans="1:12" s="72" customFormat="1" ht="15.75" customHeight="1" x14ac:dyDescent="0.25">
      <c r="C207" s="111"/>
      <c r="D207" s="111"/>
      <c r="L207" s="112"/>
    </row>
    <row r="208" spans="1:12" s="72" customFormat="1" ht="13.8" x14ac:dyDescent="0.25">
      <c r="C208" s="111"/>
      <c r="D208" s="111"/>
      <c r="L208" s="112"/>
    </row>
    <row r="209" spans="1:12" s="72" customFormat="1" ht="13.8" x14ac:dyDescent="0.25">
      <c r="A209" s="36"/>
      <c r="B209" s="36"/>
      <c r="C209" s="35"/>
      <c r="D209" s="35"/>
      <c r="E209" s="36"/>
      <c r="F209" s="36"/>
      <c r="G209" s="36"/>
      <c r="H209" s="36"/>
      <c r="I209" s="36"/>
      <c r="J209" s="36"/>
      <c r="K209" s="36"/>
      <c r="L209" s="66"/>
    </row>
  </sheetData>
  <mergeCells count="14">
    <mergeCell ref="C206:D206"/>
    <mergeCell ref="C1:E1"/>
    <mergeCell ref="H1:K1"/>
    <mergeCell ref="H2:K2"/>
    <mergeCell ref="C26:D26"/>
    <mergeCell ref="C46:D46"/>
    <mergeCell ref="C67:D67"/>
    <mergeCell ref="C86:D86"/>
    <mergeCell ref="C105:D105"/>
    <mergeCell ref="C125:D125"/>
    <mergeCell ref="C146:D146"/>
    <mergeCell ref="C166:D166"/>
    <mergeCell ref="C187:D187"/>
    <mergeCell ref="C205:D2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zhuravlevama230997@outlook.com</cp:lastModifiedBy>
  <dcterms:created xsi:type="dcterms:W3CDTF">2022-05-16T14:23:56Z</dcterms:created>
  <dcterms:modified xsi:type="dcterms:W3CDTF">2024-09-17T07:11:05Z</dcterms:modified>
</cp:coreProperties>
</file>